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[2]A!$C$31:$AJ$31</definedName>
    <definedName name="__4__123Graph_ACHART_2" hidden="1">[2]A!$C$31:$AJ$31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[2]A!$C$36:$AJ$36</definedName>
    <definedName name="_1053__0_S" hidden="1">#REF!</definedName>
    <definedName name="_12__123Graph_CCHART_1" hidden="1">[2]A!$C$24:$AJ$24</definedName>
    <definedName name="_14__123Graph_CCHART_1" hidden="1">[2]A!$C$24:$AJ$24</definedName>
    <definedName name="_14__123Graph_CCHART_2" hidden="1">[2]A!$C$38:$AJ$38</definedName>
    <definedName name="_16__123Graph_CCHART_2" hidden="1">[2]A!$C$38:$AJ$38</definedName>
    <definedName name="_16__123Graph_XCHART_1" hidden="1">[2]A!$C$5:$AJ$5</definedName>
    <definedName name="_18__123Graph_XCHART_2" hidden="1">[2]A!$C$39:$AJ$39</definedName>
    <definedName name="_2" hidden="1">#REF!</definedName>
    <definedName name="_20__123Graph_XCHART_2" hidden="1">[2]A!$C$39:$AJ$39</definedName>
    <definedName name="_440__0_S" hidden="1">#REF!</definedName>
    <definedName name="_8__123Graph_BCHART_1" hidden="1">[2]A!$C$28:$AJ$28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[3]оборот!$A$1:$B$65536,[3]оборот!$A$1:$IV$1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[1]База!#REF!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маълумот'!$A$1:$L$20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C6" i="1"/>
  <c r="D7" i="1"/>
  <c r="D6" i="1" s="1"/>
  <c r="E7" i="1"/>
  <c r="F7" i="1"/>
  <c r="F6" i="1" s="1"/>
  <c r="G7" i="1"/>
  <c r="G6" i="1" s="1"/>
  <c r="H7" i="1"/>
  <c r="I7" i="1"/>
  <c r="I6" i="1" s="1"/>
  <c r="J7" i="1"/>
  <c r="K7" i="1"/>
  <c r="L7" i="1"/>
  <c r="L6" i="1" s="1"/>
  <c r="C8" i="1"/>
  <c r="D8" i="1"/>
  <c r="E8" i="1"/>
  <c r="F8" i="1"/>
  <c r="G8" i="1"/>
  <c r="H8" i="1"/>
  <c r="H6" i="1" s="1"/>
  <c r="I8" i="1"/>
  <c r="J8" i="1"/>
  <c r="J6" i="1" s="1"/>
  <c r="L8" i="1"/>
  <c r="C9" i="1"/>
  <c r="B9" i="1" s="1"/>
  <c r="D9" i="1"/>
  <c r="E9" i="1"/>
  <c r="F9" i="1"/>
  <c r="G9" i="1"/>
  <c r="H9" i="1"/>
  <c r="I9" i="1"/>
  <c r="J9" i="1"/>
  <c r="K9" i="1"/>
  <c r="L9" i="1"/>
  <c r="C10" i="1"/>
  <c r="D10" i="1"/>
  <c r="E10" i="1"/>
  <c r="E6" i="1" s="1"/>
  <c r="F10" i="1"/>
  <c r="G10" i="1"/>
  <c r="H10" i="1"/>
  <c r="I10" i="1"/>
  <c r="J10" i="1"/>
  <c r="K10" i="1"/>
  <c r="L10" i="1"/>
  <c r="B11" i="1"/>
  <c r="D11" i="1"/>
  <c r="E11" i="1"/>
  <c r="F11" i="1"/>
  <c r="G11" i="1"/>
  <c r="H11" i="1"/>
  <c r="I11" i="1"/>
  <c r="J11" i="1"/>
  <c r="K11" i="1"/>
  <c r="L11" i="1"/>
  <c r="C12" i="1"/>
  <c r="D12" i="1"/>
  <c r="E12" i="1"/>
  <c r="F12" i="1"/>
  <c r="G12" i="1"/>
  <c r="B12" i="1" s="1"/>
  <c r="I12" i="1"/>
  <c r="J12" i="1"/>
  <c r="K12" i="1"/>
  <c r="L12" i="1"/>
  <c r="C13" i="1"/>
  <c r="B13" i="1" s="1"/>
  <c r="D13" i="1"/>
  <c r="E13" i="1"/>
  <c r="F13" i="1"/>
  <c r="G13" i="1"/>
  <c r="H13" i="1"/>
  <c r="I13" i="1"/>
  <c r="J13" i="1"/>
  <c r="K13" i="1"/>
  <c r="L13" i="1"/>
  <c r="B14" i="1"/>
  <c r="C14" i="1"/>
  <c r="D14" i="1"/>
  <c r="E14" i="1"/>
  <c r="F14" i="1"/>
  <c r="G14" i="1"/>
  <c r="H14" i="1"/>
  <c r="I14" i="1"/>
  <c r="J14" i="1"/>
  <c r="K14" i="1"/>
  <c r="L14" i="1"/>
  <c r="C15" i="1"/>
  <c r="B15" i="1" s="1"/>
  <c r="D15" i="1"/>
  <c r="E15" i="1"/>
  <c r="F15" i="1"/>
  <c r="G15" i="1"/>
  <c r="H15" i="1"/>
  <c r="I15" i="1"/>
  <c r="J15" i="1"/>
  <c r="K15" i="1"/>
  <c r="L15" i="1"/>
  <c r="C16" i="1"/>
  <c r="B16" i="1" s="1"/>
  <c r="D16" i="1"/>
  <c r="E16" i="1"/>
  <c r="F16" i="1"/>
  <c r="G16" i="1"/>
  <c r="H16" i="1"/>
  <c r="I16" i="1"/>
  <c r="J16" i="1"/>
  <c r="K16" i="1"/>
  <c r="L16" i="1"/>
  <c r="C17" i="1"/>
  <c r="B17" i="1" s="1"/>
  <c r="D17" i="1"/>
  <c r="E17" i="1"/>
  <c r="F17" i="1"/>
  <c r="G17" i="1"/>
  <c r="H17" i="1"/>
  <c r="I17" i="1"/>
  <c r="J17" i="1"/>
  <c r="K17" i="1"/>
  <c r="L17" i="1"/>
  <c r="C18" i="1"/>
  <c r="B18" i="1" s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B19" i="1" s="1"/>
  <c r="G19" i="1"/>
  <c r="H19" i="1"/>
  <c r="I19" i="1"/>
  <c r="J19" i="1"/>
  <c r="K19" i="1"/>
  <c r="L19" i="1"/>
  <c r="C20" i="1"/>
  <c r="B20" i="1" s="1"/>
  <c r="D20" i="1"/>
  <c r="E20" i="1"/>
  <c r="F20" i="1"/>
  <c r="H20" i="1"/>
  <c r="I20" i="1"/>
  <c r="J20" i="1"/>
  <c r="K20" i="1"/>
  <c r="L20" i="1"/>
  <c r="K6" i="1" l="1"/>
  <c r="B8" i="1"/>
  <c r="B7" i="1"/>
  <c r="B10" i="1"/>
  <c r="B6" i="1" l="1"/>
</calcChain>
</file>

<file path=xl/sharedStrings.xml><?xml version="1.0" encoding="utf-8"?>
<sst xmlns="http://schemas.openxmlformats.org/spreadsheetml/2006/main" count="30" uniqueCount="30">
  <si>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</si>
  <si>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</si>
  <si>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</si>
  <si>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</si>
  <si>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</si>
  <si>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</si>
  <si>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</si>
  <si>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</si>
  <si>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</si>
  <si>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</si>
  <si>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</si>
  <si>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</si>
  <si>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</si>
  <si>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</si>
  <si>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</si>
  <si>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</si>
  <si>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</si>
  <si>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</si>
  <si>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</si>
  <si>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</si>
  <si>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</si>
  <si>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Тижорат кредити</t>
  </si>
  <si>
    <t>Давлат дастурлари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</si>
  <si>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</si>
  <si>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</si>
  <si>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</si>
  <si>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</si>
  <si>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</si>
  <si>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</si>
  <si>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t xml:space="preserve">Микрокредитбанк Бош офисига 2024 йил 1 январдан  1 октябрига қадар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</si>
</sst>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1" fontId="3" fillId="0" borderId="1" xfId="1" applyNumberFormat="1" applyFont="1" applyBorder="1"/>
    <xf numFmtId="1" fontId="4" fillId="0" borderId="2" xfId="1" applyNumberFormat="1" applyFont="1" applyBorder="1"/>
    <xf numFmtId="3" fontId="4" fillId="0" borderId="2" xfId="1" applyNumberFormat="1" applyFont="1" applyBorder="1"/>
    <xf numFmtId="1" fontId="4" fillId="0" borderId="3" xfId="1" applyNumberFormat="1" applyFont="1" applyBorder="1"/>
    <xf numFmtId="1" fontId="5" fillId="0" borderId="4" xfId="1" applyNumberFormat="1" applyFont="1" applyBorder="1"/>
    <xf numFmtId="0" fontId="6" fillId="0" borderId="5" xfId="1" applyFont="1" applyBorder="1"/>
    <xf numFmtId="1" fontId="5" fillId="0" borderId="6" xfId="1" applyNumberFormat="1" applyFont="1" applyBorder="1"/>
    <xf numFmtId="0" fontId="6" fillId="0" borderId="7" xfId="1" applyFont="1" applyBorder="1"/>
    <xf numFmtId="1" fontId="5" fillId="0" borderId="8" xfId="1" applyNumberFormat="1" applyFont="1" applyBorder="1"/>
    <xf numFmtId="0" fontId="6" fillId="0" borderId="9" xfId="1" applyFont="1" applyBorder="1"/>
    <xf numFmtId="1" fontId="5" fillId="2" borderId="10" xfId="1" applyNumberFormat="1" applyFont="1" applyFill="1" applyBorder="1"/>
    <xf numFmtId="1" fontId="5" fillId="2" borderId="11" xfId="1" applyNumberFormat="1" applyFont="1" applyFill="1" applyBorder="1"/>
    <xf numFmtId="1" fontId="5" fillId="2" borderId="12" xfId="1" applyNumberFormat="1" applyFont="1" applyFill="1" applyBorder="1"/>
    <xf numFmtId="1" fontId="5" fillId="2" borderId="13" xfId="1" applyNumberFormat="1" applyFont="1" applyFill="1" applyBorder="1"/>
    <xf numFmtId="0" fontId="6" fillId="2" borderId="14" xfId="1" applyFont="1" applyFill="1" applyBorder="1"/>
    <xf numFmtId="0" fontId="7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-&#1103;&#1085;&#1074;&#1072;&#1088;&#1100;-&#1086;&#1082;&#1090;&#1103;&#1073;&#1088;&#1100;%2001.11.2024%20&#1081;&#1080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Лист2"/>
      <sheetName val="Лист3"/>
      <sheetName val="Лист5"/>
    </sheetNames>
    <sheetDataSet>
      <sheetData sheetId="0">
        <row r="8">
          <cell r="D8">
            <v>31</v>
          </cell>
          <cell r="E8">
            <v>112</v>
          </cell>
        </row>
        <row r="9">
          <cell r="D9">
            <v>48</v>
          </cell>
          <cell r="E9">
            <v>216</v>
          </cell>
        </row>
        <row r="10">
          <cell r="D10">
            <v>47</v>
          </cell>
          <cell r="E10">
            <v>157</v>
          </cell>
        </row>
        <row r="11">
          <cell r="D11">
            <v>57</v>
          </cell>
          <cell r="E11">
            <v>198</v>
          </cell>
        </row>
        <row r="12">
          <cell r="D12">
            <v>81</v>
          </cell>
          <cell r="E12">
            <v>312</v>
          </cell>
        </row>
        <row r="13">
          <cell r="D13">
            <v>45</v>
          </cell>
          <cell r="E13">
            <v>186</v>
          </cell>
        </row>
        <row r="14">
          <cell r="D14">
            <v>80</v>
          </cell>
          <cell r="E14">
            <v>237</v>
          </cell>
        </row>
        <row r="15">
          <cell r="D15">
            <v>54</v>
          </cell>
          <cell r="E15">
            <v>249</v>
          </cell>
        </row>
        <row r="16">
          <cell r="D16">
            <v>21</v>
          </cell>
          <cell r="E16">
            <v>100</v>
          </cell>
        </row>
        <row r="17">
          <cell r="D17">
            <v>133</v>
          </cell>
          <cell r="E17">
            <v>340</v>
          </cell>
        </row>
        <row r="18">
          <cell r="D18">
            <v>36</v>
          </cell>
          <cell r="E18">
            <v>162</v>
          </cell>
        </row>
        <row r="19">
          <cell r="D19">
            <v>48</v>
          </cell>
          <cell r="E19">
            <v>43</v>
          </cell>
        </row>
        <row r="20">
          <cell r="D20">
            <v>43</v>
          </cell>
          <cell r="E20">
            <v>193</v>
          </cell>
        </row>
        <row r="21">
          <cell r="D21">
            <v>49</v>
          </cell>
          <cell r="E21">
            <v>88</v>
          </cell>
        </row>
      </sheetData>
      <sheetData sheetId="1"/>
      <sheetData sheetId="2">
        <row r="8">
          <cell r="K8">
            <v>3</v>
          </cell>
          <cell r="O8">
            <v>5</v>
          </cell>
          <cell r="U8">
            <v>20</v>
          </cell>
          <cell r="AD8">
            <v>18</v>
          </cell>
          <cell r="AJ8">
            <v>7</v>
          </cell>
          <cell r="AK8">
            <v>5</v>
          </cell>
          <cell r="AL8">
            <v>15</v>
          </cell>
          <cell r="AR8">
            <v>3</v>
          </cell>
          <cell r="AW8">
            <v>10</v>
          </cell>
          <cell r="AX8">
            <v>6</v>
          </cell>
          <cell r="BB8">
            <v>21</v>
          </cell>
          <cell r="BL8">
            <v>6</v>
          </cell>
          <cell r="BM8">
            <v>3</v>
          </cell>
          <cell r="BN8">
            <v>1</v>
          </cell>
          <cell r="BO8">
            <v>1</v>
          </cell>
          <cell r="BP8">
            <v>0</v>
          </cell>
          <cell r="BR8">
            <v>0</v>
          </cell>
          <cell r="BS8">
            <v>2</v>
          </cell>
          <cell r="BT8">
            <v>0</v>
          </cell>
          <cell r="BU8">
            <v>14</v>
          </cell>
          <cell r="BV8">
            <v>3</v>
          </cell>
          <cell r="BW8">
            <v>9</v>
          </cell>
        </row>
        <row r="9">
          <cell r="E9">
            <v>99</v>
          </cell>
          <cell r="K9">
            <v>1</v>
          </cell>
          <cell r="O9">
            <v>4</v>
          </cell>
          <cell r="U9">
            <v>22</v>
          </cell>
          <cell r="AD9">
            <v>15</v>
          </cell>
          <cell r="AJ9">
            <v>7</v>
          </cell>
          <cell r="AK9">
            <v>11</v>
          </cell>
          <cell r="AL9">
            <v>49</v>
          </cell>
          <cell r="AR9">
            <v>15</v>
          </cell>
          <cell r="AW9">
            <v>14</v>
          </cell>
          <cell r="AX9">
            <v>2</v>
          </cell>
          <cell r="BB9">
            <v>47</v>
          </cell>
          <cell r="BL9">
            <v>8</v>
          </cell>
          <cell r="BM9">
            <v>3</v>
          </cell>
          <cell r="BN9">
            <v>10</v>
          </cell>
          <cell r="BO9">
            <v>3</v>
          </cell>
          <cell r="BP9">
            <v>4</v>
          </cell>
          <cell r="BR9">
            <v>3</v>
          </cell>
          <cell r="BS9">
            <v>1</v>
          </cell>
          <cell r="BT9">
            <v>0</v>
          </cell>
          <cell r="BU9">
            <v>3</v>
          </cell>
          <cell r="BV9">
            <v>5</v>
          </cell>
          <cell r="BW9">
            <v>3</v>
          </cell>
        </row>
        <row r="10">
          <cell r="E10">
            <v>56</v>
          </cell>
          <cell r="K10">
            <v>1</v>
          </cell>
          <cell r="O10">
            <v>8</v>
          </cell>
          <cell r="U10">
            <v>31</v>
          </cell>
          <cell r="AD10">
            <v>31</v>
          </cell>
          <cell r="AJ10">
            <v>6</v>
          </cell>
          <cell r="AK10">
            <v>11</v>
          </cell>
          <cell r="AL10">
            <v>38</v>
          </cell>
          <cell r="AR10">
            <v>12</v>
          </cell>
          <cell r="AW10">
            <v>8</v>
          </cell>
          <cell r="AX10">
            <v>8</v>
          </cell>
          <cell r="BB10">
            <v>13</v>
          </cell>
          <cell r="BL10">
            <v>16</v>
          </cell>
          <cell r="BM10">
            <v>5</v>
          </cell>
          <cell r="BN10">
            <v>4</v>
          </cell>
          <cell r="BO10">
            <v>0</v>
          </cell>
          <cell r="BP10">
            <v>0</v>
          </cell>
          <cell r="BR10">
            <v>1</v>
          </cell>
          <cell r="BS10">
            <v>1</v>
          </cell>
          <cell r="BT10">
            <v>0</v>
          </cell>
          <cell r="BU10">
            <v>2</v>
          </cell>
          <cell r="BV10">
            <v>0</v>
          </cell>
          <cell r="BW10">
            <v>11</v>
          </cell>
        </row>
        <row r="11">
          <cell r="E11">
            <v>95</v>
          </cell>
          <cell r="K11">
            <v>3</v>
          </cell>
          <cell r="O11">
            <v>11</v>
          </cell>
          <cell r="U11">
            <v>16</v>
          </cell>
          <cell r="AD11">
            <v>37</v>
          </cell>
          <cell r="AJ11">
            <v>9</v>
          </cell>
          <cell r="AK11">
            <v>14</v>
          </cell>
          <cell r="AL11">
            <v>25</v>
          </cell>
          <cell r="AR11">
            <v>13</v>
          </cell>
          <cell r="AW11">
            <v>14</v>
          </cell>
          <cell r="AX11">
            <v>10</v>
          </cell>
          <cell r="BB11">
            <v>36</v>
          </cell>
          <cell r="BL11">
            <v>10</v>
          </cell>
          <cell r="BM11">
            <v>2</v>
          </cell>
          <cell r="BN11">
            <v>5</v>
          </cell>
          <cell r="BO11">
            <v>6</v>
          </cell>
          <cell r="BP11">
            <v>0</v>
          </cell>
          <cell r="BR11">
            <v>0</v>
          </cell>
          <cell r="BS11">
            <v>2</v>
          </cell>
          <cell r="BT11">
            <v>0</v>
          </cell>
          <cell r="BU11">
            <v>5</v>
          </cell>
          <cell r="BV11">
            <v>3</v>
          </cell>
          <cell r="BW11">
            <v>13</v>
          </cell>
        </row>
        <row r="12">
          <cell r="K12">
            <v>9</v>
          </cell>
          <cell r="O12">
            <v>13</v>
          </cell>
          <cell r="U12">
            <v>54</v>
          </cell>
          <cell r="AD12">
            <v>40</v>
          </cell>
          <cell r="AJ12">
            <v>26</v>
          </cell>
          <cell r="AK12">
            <v>12</v>
          </cell>
          <cell r="AL12">
            <v>45</v>
          </cell>
          <cell r="AR12">
            <v>26</v>
          </cell>
          <cell r="AW12">
            <v>18</v>
          </cell>
          <cell r="AX12">
            <v>10</v>
          </cell>
          <cell r="BB12">
            <v>56</v>
          </cell>
          <cell r="BL12">
            <v>20</v>
          </cell>
          <cell r="BM12">
            <v>4</v>
          </cell>
          <cell r="BN12">
            <v>10</v>
          </cell>
          <cell r="BO12">
            <v>3</v>
          </cell>
          <cell r="BP12">
            <v>0</v>
          </cell>
          <cell r="BR12">
            <v>3</v>
          </cell>
          <cell r="BS12">
            <v>1</v>
          </cell>
          <cell r="BT12">
            <v>0</v>
          </cell>
          <cell r="BU12">
            <v>6</v>
          </cell>
          <cell r="BV12">
            <v>8</v>
          </cell>
          <cell r="BW12">
            <v>16</v>
          </cell>
        </row>
        <row r="13">
          <cell r="E13">
            <v>66</v>
          </cell>
          <cell r="K13">
            <v>2</v>
          </cell>
          <cell r="O13">
            <v>7</v>
          </cell>
          <cell r="U13">
            <v>26</v>
          </cell>
          <cell r="AD13">
            <v>19</v>
          </cell>
          <cell r="AJ13">
            <v>8</v>
          </cell>
          <cell r="AK13">
            <v>16</v>
          </cell>
          <cell r="AR13">
            <v>8</v>
          </cell>
          <cell r="AW13">
            <v>16</v>
          </cell>
          <cell r="AX13">
            <v>1</v>
          </cell>
          <cell r="BB13">
            <v>24</v>
          </cell>
          <cell r="BL13">
            <v>12</v>
          </cell>
          <cell r="BM13">
            <v>9</v>
          </cell>
          <cell r="BN13">
            <v>6</v>
          </cell>
          <cell r="BO13">
            <v>2</v>
          </cell>
          <cell r="BP13">
            <v>1</v>
          </cell>
          <cell r="BR13">
            <v>4</v>
          </cell>
          <cell r="BS13">
            <v>2</v>
          </cell>
          <cell r="BT13">
            <v>0</v>
          </cell>
          <cell r="BU13">
            <v>5</v>
          </cell>
          <cell r="BV13">
            <v>1</v>
          </cell>
          <cell r="BW13">
            <v>16</v>
          </cell>
        </row>
        <row r="14">
          <cell r="E14">
            <v>102</v>
          </cell>
          <cell r="K14">
            <v>3</v>
          </cell>
          <cell r="O14">
            <v>17</v>
          </cell>
          <cell r="U14">
            <v>42</v>
          </cell>
          <cell r="AD14">
            <v>17</v>
          </cell>
          <cell r="AJ14">
            <v>14</v>
          </cell>
          <cell r="AK14">
            <v>9</v>
          </cell>
          <cell r="AL14">
            <v>84</v>
          </cell>
          <cell r="AR14">
            <v>8</v>
          </cell>
          <cell r="AW14">
            <v>9</v>
          </cell>
          <cell r="AX14">
            <v>10</v>
          </cell>
          <cell r="BB14">
            <v>49</v>
          </cell>
          <cell r="BL14">
            <v>10</v>
          </cell>
          <cell r="BM14">
            <v>2</v>
          </cell>
          <cell r="BN14">
            <v>6</v>
          </cell>
          <cell r="BO14">
            <v>1</v>
          </cell>
          <cell r="BP14">
            <v>0</v>
          </cell>
          <cell r="BR14">
            <v>1</v>
          </cell>
          <cell r="BS14">
            <v>2</v>
          </cell>
          <cell r="BT14">
            <v>0</v>
          </cell>
          <cell r="BU14">
            <v>1</v>
          </cell>
          <cell r="BV14">
            <v>3</v>
          </cell>
          <cell r="BW14">
            <v>11</v>
          </cell>
        </row>
        <row r="15">
          <cell r="E15">
            <v>91</v>
          </cell>
          <cell r="K15">
            <v>8</v>
          </cell>
          <cell r="O15">
            <v>10</v>
          </cell>
          <cell r="U15">
            <v>40</v>
          </cell>
          <cell r="AD15">
            <v>43</v>
          </cell>
          <cell r="AJ15">
            <v>19</v>
          </cell>
          <cell r="AK15">
            <v>12</v>
          </cell>
          <cell r="AL15">
            <v>24</v>
          </cell>
          <cell r="AR15">
            <v>14</v>
          </cell>
          <cell r="AW15">
            <v>16</v>
          </cell>
          <cell r="AX15">
            <v>10</v>
          </cell>
          <cell r="BB15">
            <v>37</v>
          </cell>
          <cell r="BL15">
            <v>14</v>
          </cell>
          <cell r="BM15">
            <v>4</v>
          </cell>
          <cell r="BN15">
            <v>5</v>
          </cell>
          <cell r="BO15">
            <v>2</v>
          </cell>
          <cell r="BP15">
            <v>1</v>
          </cell>
          <cell r="BR15">
            <v>1</v>
          </cell>
          <cell r="BS15">
            <v>1</v>
          </cell>
          <cell r="BT15">
            <v>1</v>
          </cell>
          <cell r="BU15">
            <v>8</v>
          </cell>
          <cell r="BV15">
            <v>2</v>
          </cell>
          <cell r="BW15">
            <v>14</v>
          </cell>
        </row>
        <row r="16">
          <cell r="E16">
            <v>42</v>
          </cell>
          <cell r="K16">
            <v>2</v>
          </cell>
          <cell r="O16">
            <v>8</v>
          </cell>
          <cell r="U16">
            <v>8</v>
          </cell>
          <cell r="AD16">
            <v>22</v>
          </cell>
          <cell r="AJ16">
            <v>4</v>
          </cell>
          <cell r="AK16">
            <v>8</v>
          </cell>
          <cell r="AL16">
            <v>22</v>
          </cell>
          <cell r="AR16">
            <v>10</v>
          </cell>
          <cell r="AW16">
            <v>4</v>
          </cell>
          <cell r="AX16">
            <v>4</v>
          </cell>
          <cell r="BB16">
            <v>13</v>
          </cell>
          <cell r="BL16">
            <v>9</v>
          </cell>
          <cell r="BM16">
            <v>0</v>
          </cell>
          <cell r="BN16">
            <v>1</v>
          </cell>
          <cell r="BO16">
            <v>1</v>
          </cell>
          <cell r="BP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7</v>
          </cell>
        </row>
        <row r="17">
          <cell r="E17">
            <v>112</v>
          </cell>
          <cell r="K17">
            <v>9</v>
          </cell>
          <cell r="O17">
            <v>16</v>
          </cell>
          <cell r="U17">
            <v>72</v>
          </cell>
          <cell r="AD17">
            <v>52</v>
          </cell>
          <cell r="AJ17">
            <v>25</v>
          </cell>
          <cell r="AK17">
            <v>23</v>
          </cell>
          <cell r="AL17">
            <v>67</v>
          </cell>
          <cell r="AR17">
            <v>31</v>
          </cell>
          <cell r="AW17">
            <v>22</v>
          </cell>
          <cell r="AX17">
            <v>18</v>
          </cell>
          <cell r="BB17">
            <v>39</v>
          </cell>
          <cell r="BL17">
            <v>25</v>
          </cell>
          <cell r="BM17">
            <v>9</v>
          </cell>
          <cell r="BN17">
            <v>6</v>
          </cell>
          <cell r="BO17">
            <v>4</v>
          </cell>
          <cell r="BP17">
            <v>1</v>
          </cell>
          <cell r="BR17">
            <v>2</v>
          </cell>
          <cell r="BS17">
            <v>3</v>
          </cell>
          <cell r="BT17">
            <v>1</v>
          </cell>
          <cell r="BU17">
            <v>12</v>
          </cell>
          <cell r="BV17">
            <v>13</v>
          </cell>
          <cell r="BW17">
            <v>35</v>
          </cell>
        </row>
        <row r="18">
          <cell r="E18">
            <v>61</v>
          </cell>
          <cell r="K18">
            <v>1</v>
          </cell>
          <cell r="O18">
            <v>6</v>
          </cell>
          <cell r="U18">
            <v>25</v>
          </cell>
          <cell r="AD18">
            <v>14</v>
          </cell>
          <cell r="AJ18">
            <v>15</v>
          </cell>
          <cell r="AK18">
            <v>10</v>
          </cell>
          <cell r="AL18">
            <v>26</v>
          </cell>
          <cell r="AR18">
            <v>9</v>
          </cell>
          <cell r="AW18">
            <v>6</v>
          </cell>
          <cell r="AX18">
            <v>8</v>
          </cell>
          <cell r="BB18">
            <v>24</v>
          </cell>
          <cell r="BL18">
            <v>11</v>
          </cell>
          <cell r="BM18">
            <v>2</v>
          </cell>
          <cell r="BN18">
            <v>5</v>
          </cell>
          <cell r="BO18">
            <v>2</v>
          </cell>
          <cell r="BP18">
            <v>1</v>
          </cell>
          <cell r="BR18">
            <v>2</v>
          </cell>
          <cell r="BS18">
            <v>0</v>
          </cell>
          <cell r="BT18">
            <v>3</v>
          </cell>
          <cell r="BU18">
            <v>0</v>
          </cell>
          <cell r="BV18">
            <v>5</v>
          </cell>
          <cell r="BW18">
            <v>24</v>
          </cell>
        </row>
        <row r="19">
          <cell r="E19">
            <v>22</v>
          </cell>
          <cell r="K19">
            <v>2</v>
          </cell>
          <cell r="O19">
            <v>4</v>
          </cell>
          <cell r="U19">
            <v>20</v>
          </cell>
          <cell r="AD19">
            <v>6</v>
          </cell>
          <cell r="AJ19">
            <v>14</v>
          </cell>
          <cell r="AK19">
            <v>1</v>
          </cell>
          <cell r="AL19">
            <v>12</v>
          </cell>
          <cell r="AR19">
            <v>8</v>
          </cell>
          <cell r="AW19">
            <v>5</v>
          </cell>
          <cell r="AX19">
            <v>13</v>
          </cell>
          <cell r="BB19">
            <v>9</v>
          </cell>
          <cell r="BL19">
            <v>7</v>
          </cell>
          <cell r="BM19">
            <v>2</v>
          </cell>
          <cell r="BN19">
            <v>3</v>
          </cell>
          <cell r="BO19">
            <v>2</v>
          </cell>
          <cell r="BP19">
            <v>4</v>
          </cell>
          <cell r="BR19">
            <v>7</v>
          </cell>
          <cell r="BS19">
            <v>4</v>
          </cell>
          <cell r="BT19">
            <v>0</v>
          </cell>
          <cell r="BU19">
            <v>15</v>
          </cell>
          <cell r="BV19">
            <v>6</v>
          </cell>
          <cell r="BW19">
            <v>35</v>
          </cell>
        </row>
        <row r="20">
          <cell r="E20">
            <v>107</v>
          </cell>
          <cell r="K20">
            <v>14</v>
          </cell>
          <cell r="O20">
            <v>6</v>
          </cell>
          <cell r="U20">
            <v>19</v>
          </cell>
          <cell r="AD20">
            <v>31</v>
          </cell>
          <cell r="AJ20">
            <v>10</v>
          </cell>
          <cell r="AK20">
            <v>6</v>
          </cell>
          <cell r="AL20">
            <v>14</v>
          </cell>
          <cell r="AR20">
            <v>3</v>
          </cell>
          <cell r="AW20">
            <v>8</v>
          </cell>
          <cell r="AX20">
            <v>9</v>
          </cell>
          <cell r="BB20">
            <v>15</v>
          </cell>
          <cell r="BL20">
            <v>10</v>
          </cell>
          <cell r="BM20">
            <v>1</v>
          </cell>
          <cell r="BN20">
            <v>9</v>
          </cell>
          <cell r="BO20">
            <v>4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</v>
          </cell>
          <cell r="BW20">
            <v>9</v>
          </cell>
        </row>
        <row r="21">
          <cell r="E21">
            <v>26</v>
          </cell>
          <cell r="K21">
            <v>3</v>
          </cell>
          <cell r="O21">
            <v>5</v>
          </cell>
          <cell r="U21">
            <v>20</v>
          </cell>
          <cell r="AD21">
            <v>14</v>
          </cell>
          <cell r="AJ21">
            <v>4</v>
          </cell>
          <cell r="AL21">
            <v>22</v>
          </cell>
          <cell r="AR21">
            <v>12</v>
          </cell>
          <cell r="AW21">
            <v>11</v>
          </cell>
          <cell r="AX21">
            <v>0</v>
          </cell>
          <cell r="BB21">
            <v>17</v>
          </cell>
          <cell r="BL21">
            <v>5</v>
          </cell>
          <cell r="BM21">
            <v>1</v>
          </cell>
          <cell r="BN21">
            <v>2</v>
          </cell>
          <cell r="BO21">
            <v>3</v>
          </cell>
          <cell r="BP21">
            <v>1</v>
          </cell>
          <cell r="BR21">
            <v>2</v>
          </cell>
          <cell r="BS21">
            <v>1</v>
          </cell>
          <cell r="BT21">
            <v>6</v>
          </cell>
          <cell r="BU21">
            <v>4</v>
          </cell>
          <cell r="BV21">
            <v>1</v>
          </cell>
          <cell r="BW21">
            <v>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topLeftCell="A4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21" ht="66.75" customHeight="1" x14ac:dyDescent="0.45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1" ht="31.5" thickBot="1" x14ac:dyDescent="0.5"/>
    <row r="4" spans="1:21" ht="99" customHeight="1" x14ac:dyDescent="0.45">
      <c r="A4" s="28" t="s">
        <v>27</v>
      </c>
      <c r="B4" s="27" t="s">
        <v>26</v>
      </c>
      <c r="C4" s="26" t="s">
        <v>25</v>
      </c>
      <c r="D4" s="25"/>
      <c r="E4" s="25"/>
      <c r="F4" s="25"/>
      <c r="G4" s="25"/>
      <c r="H4" s="25"/>
      <c r="I4" s="25"/>
      <c r="J4" s="25"/>
      <c r="K4" s="25"/>
      <c r="L4" s="24" t="s">
        <v>24</v>
      </c>
    </row>
    <row r="5" spans="1:21" ht="193.5" customHeight="1" thickBot="1" x14ac:dyDescent="0.5">
      <c r="A5" s="23"/>
      <c r="B5" s="22"/>
      <c r="C5" s="21" t="s">
        <v>23</v>
      </c>
      <c r="D5" s="20" t="s">
        <v>22</v>
      </c>
      <c r="E5" s="20" t="s">
        <v>21</v>
      </c>
      <c r="F5" s="20" t="s">
        <v>20</v>
      </c>
      <c r="G5" s="20" t="s">
        <v>19</v>
      </c>
      <c r="H5" s="20" t="s">
        <v>18</v>
      </c>
      <c r="I5" s="20" t="s">
        <v>17</v>
      </c>
      <c r="J5" s="20" t="s">
        <v>16</v>
      </c>
      <c r="K5" s="20" t="s">
        <v>15</v>
      </c>
      <c r="L5" s="19"/>
    </row>
    <row r="6" spans="1:21" ht="90.75" customHeight="1" thickBot="1" x14ac:dyDescent="0.65">
      <c r="A6" s="18" t="s">
        <v>14</v>
      </c>
      <c r="B6" s="17">
        <f>SUM(B7:B20)</f>
        <v>4388</v>
      </c>
      <c r="C6" s="16">
        <f>SUM(C7:C20)</f>
        <v>1038</v>
      </c>
      <c r="D6" s="15">
        <f>SUM(D7:D20)</f>
        <v>61</v>
      </c>
      <c r="E6" s="15">
        <f>SUM(E7:E20)</f>
        <v>359</v>
      </c>
      <c r="F6" s="15">
        <f>SUM(F7:F20)</f>
        <v>703</v>
      </c>
      <c r="G6" s="15">
        <f>SUM(G7:G20)</f>
        <v>160</v>
      </c>
      <c r="H6" s="15">
        <f>SUM(H7:H20)</f>
        <v>481</v>
      </c>
      <c r="I6" s="15">
        <f>SUM(I7:I20)</f>
        <v>509</v>
      </c>
      <c r="J6" s="15">
        <f>SUM(J7:J20)</f>
        <v>163</v>
      </c>
      <c r="K6" s="15">
        <f>SUM(K7:K20)</f>
        <v>914</v>
      </c>
      <c r="L6" s="14">
        <f>SUM(L7:L20)</f>
        <v>3366</v>
      </c>
    </row>
    <row r="7" spans="1:21" ht="90.75" customHeight="1" x14ac:dyDescent="0.65">
      <c r="A7" s="13" t="s">
        <v>13</v>
      </c>
      <c r="B7" s="12">
        <f>+C7+D7+E7+F7+G7+H7+I7+J7+K7</f>
        <v>194</v>
      </c>
      <c r="C7" s="7">
        <v>42</v>
      </c>
      <c r="D7" s="5">
        <f>'[1]Свод ҳудуд'!K8</f>
        <v>3</v>
      </c>
      <c r="E7" s="5">
        <f>'[1]Свод ҳудуд'!AD8</f>
        <v>18</v>
      </c>
      <c r="F7" s="5">
        <f>SUM('[1]Свод ҳудуд'!O8,'[1]Свод ҳудуд'!U8,'[1]Свод ҳудуд'!AJ8)</f>
        <v>32</v>
      </c>
      <c r="G7" s="6">
        <f>'[1]Свод ҳудуд'!AK8</f>
        <v>5</v>
      </c>
      <c r="H7" s="5">
        <f>'[1]Свод ҳудуд'!AL8</f>
        <v>15</v>
      </c>
      <c r="I7" s="6">
        <f>SUM('[1]Свод ҳудуд'!AX8+'[1]Свод ҳудуд'!BB8)</f>
        <v>27</v>
      </c>
      <c r="J7" s="6">
        <f>'[1]Свод ҳудуд'!BL8</f>
        <v>6</v>
      </c>
      <c r="K7" s="5">
        <f>SUM('[1]Свод ҳудуд'!BW8,'[1]Свод ҳудуд'!BV8,'[1]Свод ҳудуд'!BU8,'[1]Свод ҳудуд'!BT8,'[1]Свод ҳудуд'!BS8,'[1]Свод ҳудуд'!BR8,'[1]Свод ҳудуд'!BP8,'[1]Свод ҳудуд'!BO8,'[1]Свод ҳудуд'!BN8,'[1]Свод ҳудуд'!BM8,'[1]Свод ҳудуд'!AW8,'[1]Свод ҳудуд'!AR8)</f>
        <v>46</v>
      </c>
      <c r="L7" s="4">
        <f>SUM('[1]Жами-ҳудуд'!D8,'[1]Жами-ҳудуд'!E8)</f>
        <v>143</v>
      </c>
      <c r="N7" s="3"/>
      <c r="O7" s="2"/>
      <c r="P7" s="3"/>
      <c r="U7" s="2"/>
    </row>
    <row r="8" spans="1:21" ht="90.75" customHeight="1" x14ac:dyDescent="0.65">
      <c r="A8" s="11" t="s">
        <v>12</v>
      </c>
      <c r="B8" s="10">
        <f>+C8+D8+E8+F8+G8+H8+I8+J8+K8</f>
        <v>329</v>
      </c>
      <c r="C8" s="7">
        <f>'[1]Свод ҳудуд'!E9+'[1]Свод ҳудуд'!D84</f>
        <v>99</v>
      </c>
      <c r="D8" s="5">
        <f>'[1]Свод ҳудуд'!K9</f>
        <v>1</v>
      </c>
      <c r="E8" s="5">
        <f>'[1]Свод ҳудуд'!AD9</f>
        <v>15</v>
      </c>
      <c r="F8" s="5">
        <f>SUM('[1]Свод ҳудуд'!O9,'[1]Свод ҳудуд'!U9,'[1]Свод ҳудуд'!AJ9)</f>
        <v>33</v>
      </c>
      <c r="G8" s="6">
        <f>'[1]Свод ҳудуд'!AK9</f>
        <v>11</v>
      </c>
      <c r="H8" s="5">
        <f>'[1]Свод ҳудуд'!AL9</f>
        <v>49</v>
      </c>
      <c r="I8" s="6">
        <f>SUM('[1]Свод ҳудуд'!AX9+'[1]Свод ҳудуд'!BB9)</f>
        <v>49</v>
      </c>
      <c r="J8" s="6">
        <f>'[1]Свод ҳудуд'!BL9</f>
        <v>8</v>
      </c>
      <c r="K8" s="5">
        <f>SUM('[1]Свод ҳудуд'!BW9,'[1]Свод ҳудуд'!BV9,'[1]Свод ҳудуд'!BU9,'[1]Свод ҳудуд'!BT9,'[1]Свод ҳудуд'!BS9,'[1]Свод ҳудуд'!BR9,'[1]Свод ҳудуд'!BP9,'[1]Свод ҳудуд'!BO9,'[1]Свод ҳудуд'!BN9,'[1]Свод ҳудуд'!BM9,'[1]Свод ҳудуд'!AW9,'[1]Свод ҳудуд'!AR9)</f>
        <v>64</v>
      </c>
      <c r="L8" s="4">
        <f>SUM('[1]Жами-ҳудуд'!D9,'[1]Жами-ҳудуд'!E9)</f>
        <v>264</v>
      </c>
      <c r="O8" s="2"/>
      <c r="P8" s="3"/>
      <c r="U8" s="2"/>
    </row>
    <row r="9" spans="1:21" ht="90.75" customHeight="1" x14ac:dyDescent="0.65">
      <c r="A9" s="11" t="s">
        <v>11</v>
      </c>
      <c r="B9" s="10">
        <f>+C9+D9+E9+F9+G9+H9+I9+J9+K9</f>
        <v>263</v>
      </c>
      <c r="C9" s="7">
        <f>'[1]Свод ҳудуд'!E10+'[1]Свод ҳудуд'!D85</f>
        <v>56</v>
      </c>
      <c r="D9" s="5">
        <f>'[1]Свод ҳудуд'!K10</f>
        <v>1</v>
      </c>
      <c r="E9" s="5">
        <f>'[1]Свод ҳудуд'!AD10</f>
        <v>31</v>
      </c>
      <c r="F9" s="5">
        <f>SUM('[1]Свод ҳудуд'!O10,'[1]Свод ҳудуд'!U10,'[1]Свод ҳудуд'!AJ10)</f>
        <v>45</v>
      </c>
      <c r="G9" s="6">
        <f>'[1]Свод ҳудуд'!AK10</f>
        <v>11</v>
      </c>
      <c r="H9" s="5">
        <f>'[1]Свод ҳудуд'!AL10</f>
        <v>38</v>
      </c>
      <c r="I9" s="6">
        <f>SUM('[1]Свод ҳудуд'!AX10+'[1]Свод ҳудуд'!BB10)</f>
        <v>21</v>
      </c>
      <c r="J9" s="6">
        <f>'[1]Свод ҳудуд'!BL10</f>
        <v>16</v>
      </c>
      <c r="K9" s="5">
        <f>SUM('[1]Свод ҳудуд'!BW10,'[1]Свод ҳудуд'!BV10,'[1]Свод ҳудуд'!BU10,'[1]Свод ҳудуд'!BT10,'[1]Свод ҳудуд'!BS10,'[1]Свод ҳудуд'!BR10,'[1]Свод ҳудуд'!BP10,'[1]Свод ҳудуд'!BO10,'[1]Свод ҳудуд'!BN10,'[1]Свод ҳудуд'!BM10,'[1]Свод ҳудуд'!AW10,'[1]Свод ҳудуд'!AR10)</f>
        <v>44</v>
      </c>
      <c r="L9" s="4">
        <f>SUM('[1]Жами-ҳудуд'!D10,'[1]Жами-ҳудуд'!E10)</f>
        <v>204</v>
      </c>
      <c r="O9" s="2"/>
      <c r="P9" s="3"/>
      <c r="U9" s="2"/>
    </row>
    <row r="10" spans="1:21" ht="90.75" customHeight="1" x14ac:dyDescent="0.65">
      <c r="A10" s="11" t="s">
        <v>10</v>
      </c>
      <c r="B10" s="10">
        <f>+C10+D10+E10+F10+G10+H10+I10+J10+K10</f>
        <v>329</v>
      </c>
      <c r="C10" s="7">
        <f>'[1]Свод ҳудуд'!E11+'[1]Свод ҳудуд'!D86</f>
        <v>95</v>
      </c>
      <c r="D10" s="5">
        <f>'[1]Свод ҳудуд'!K11</f>
        <v>3</v>
      </c>
      <c r="E10" s="5">
        <f>'[1]Свод ҳудуд'!AD11</f>
        <v>37</v>
      </c>
      <c r="F10" s="5">
        <f>SUM('[1]Свод ҳудуд'!O11,'[1]Свод ҳудуд'!U11,'[1]Свод ҳудуд'!AJ11)</f>
        <v>36</v>
      </c>
      <c r="G10" s="6">
        <f>'[1]Свод ҳудуд'!AK11</f>
        <v>14</v>
      </c>
      <c r="H10" s="5">
        <f>'[1]Свод ҳудуд'!AL11</f>
        <v>25</v>
      </c>
      <c r="I10" s="6">
        <f>SUM('[1]Свод ҳудуд'!AX11+'[1]Свод ҳудуд'!BB11)</f>
        <v>46</v>
      </c>
      <c r="J10" s="6">
        <f>'[1]Свод ҳудуд'!BL11</f>
        <v>10</v>
      </c>
      <c r="K10" s="5">
        <f>SUM('[1]Свод ҳудуд'!BW11,'[1]Свод ҳудуд'!BV11,'[1]Свод ҳудуд'!BU11,'[1]Свод ҳудуд'!BT11,'[1]Свод ҳудуд'!BS11,'[1]Свод ҳудуд'!BR11,'[1]Свод ҳудуд'!BP11,'[1]Свод ҳудуд'!BO11,'[1]Свод ҳудуд'!BN11,'[1]Свод ҳудуд'!BM11,'[1]Свод ҳудуд'!AW11,'[1]Свод ҳудуд'!AR11)</f>
        <v>63</v>
      </c>
      <c r="L10" s="4">
        <f>SUM('[1]Жами-ҳудуд'!D11,'[1]Жами-ҳудуд'!E11)</f>
        <v>255</v>
      </c>
      <c r="O10" s="2"/>
      <c r="P10" s="3"/>
      <c r="U10" s="2"/>
    </row>
    <row r="11" spans="1:21" ht="90.75" customHeight="1" x14ac:dyDescent="0.65">
      <c r="A11" s="11" t="s">
        <v>9</v>
      </c>
      <c r="B11" s="10">
        <f>+C11+D11+E11+F11+G11+H11+I11+J11+K11</f>
        <v>497</v>
      </c>
      <c r="C11" s="7">
        <v>117</v>
      </c>
      <c r="D11" s="5">
        <f>'[1]Свод ҳудуд'!K12</f>
        <v>9</v>
      </c>
      <c r="E11" s="5">
        <f>'[1]Свод ҳудуд'!AD12</f>
        <v>40</v>
      </c>
      <c r="F11" s="5">
        <f>SUM('[1]Свод ҳудуд'!O12,'[1]Свод ҳудуд'!U12,'[1]Свод ҳудуд'!AJ12)</f>
        <v>93</v>
      </c>
      <c r="G11" s="6">
        <f>'[1]Свод ҳудуд'!AK12</f>
        <v>12</v>
      </c>
      <c r="H11" s="5">
        <f>'[1]Свод ҳудуд'!AL12</f>
        <v>45</v>
      </c>
      <c r="I11" s="6">
        <f>SUM('[1]Свод ҳудуд'!AX12+'[1]Свод ҳудуд'!BB12)</f>
        <v>66</v>
      </c>
      <c r="J11" s="6">
        <f>'[1]Свод ҳудуд'!BL12</f>
        <v>20</v>
      </c>
      <c r="K11" s="5">
        <f>SUM('[1]Свод ҳудуд'!BW12,'[1]Свод ҳудуд'!BV12,'[1]Свод ҳудуд'!BU12,'[1]Свод ҳудуд'!BT12,'[1]Свод ҳудуд'!BS12,'[1]Свод ҳудуд'!BR12,'[1]Свод ҳудуд'!BP12,'[1]Свод ҳудуд'!BO12,'[1]Свод ҳудуд'!BN12,'[1]Свод ҳудуд'!BM12,'[1]Свод ҳудуд'!AW12,'[1]Свод ҳудуд'!AR12)</f>
        <v>95</v>
      </c>
      <c r="L11" s="4">
        <f>SUM('[1]Жами-ҳудуд'!D12,'[1]Жами-ҳудуд'!E12)</f>
        <v>393</v>
      </c>
      <c r="O11" s="2"/>
      <c r="P11" s="3"/>
      <c r="U11" s="2"/>
    </row>
    <row r="12" spans="1:21" ht="90.75" customHeight="1" x14ac:dyDescent="0.65">
      <c r="A12" s="11" t="s">
        <v>8</v>
      </c>
      <c r="B12" s="10">
        <f>+C12+D12+E12+F12+G12+H12+I12+J12+K12</f>
        <v>289</v>
      </c>
      <c r="C12" s="7">
        <f>'[1]Свод ҳудуд'!E13+'[1]Свод ҳудуд'!D88</f>
        <v>66</v>
      </c>
      <c r="D12" s="5">
        <f>'[1]Свод ҳудуд'!K13</f>
        <v>2</v>
      </c>
      <c r="E12" s="5">
        <f>'[1]Свод ҳудуд'!AD13</f>
        <v>19</v>
      </c>
      <c r="F12" s="5">
        <f>SUM('[1]Свод ҳудуд'!O13,'[1]Свод ҳудуд'!U13,'[1]Свод ҳудуд'!AJ13)</f>
        <v>41</v>
      </c>
      <c r="G12" s="6">
        <f>'[1]Свод ҳудуд'!AK13</f>
        <v>16</v>
      </c>
      <c r="H12" s="5">
        <v>38</v>
      </c>
      <c r="I12" s="6">
        <f>SUM('[1]Свод ҳудуд'!AX13+'[1]Свод ҳудуд'!BB13)</f>
        <v>25</v>
      </c>
      <c r="J12" s="6">
        <f>'[1]Свод ҳудуд'!BL13</f>
        <v>12</v>
      </c>
      <c r="K12" s="5">
        <f>SUM('[1]Свод ҳудуд'!BW13,'[1]Свод ҳудуд'!BV13,'[1]Свод ҳудуд'!BU13,'[1]Свод ҳудуд'!BT13,'[1]Свод ҳудуд'!BS13,'[1]Свод ҳудуд'!BR13,'[1]Свод ҳудуд'!BP13,'[1]Свод ҳудуд'!BO13,'[1]Свод ҳудуд'!BN13,'[1]Свод ҳудуд'!BM13,'[1]Свод ҳудуд'!AW13,'[1]Свод ҳудуд'!AR13)</f>
        <v>70</v>
      </c>
      <c r="L12" s="4">
        <f>SUM('[1]Жами-ҳудуд'!D13,'[1]Жами-ҳудуд'!E13)</f>
        <v>231</v>
      </c>
      <c r="O12" s="2"/>
      <c r="P12" s="3"/>
      <c r="U12" s="2"/>
    </row>
    <row r="13" spans="1:21" ht="90.75" customHeight="1" x14ac:dyDescent="0.65">
      <c r="A13" s="11" t="s">
        <v>7</v>
      </c>
      <c r="B13" s="10">
        <f>+C13+D13+E13+F13+G13+H13+I13+J13+K13</f>
        <v>401</v>
      </c>
      <c r="C13" s="7">
        <f>'[1]Свод ҳудуд'!E14+'[1]Свод ҳудуд'!D89</f>
        <v>102</v>
      </c>
      <c r="D13" s="5">
        <f>'[1]Свод ҳудуд'!K14</f>
        <v>3</v>
      </c>
      <c r="E13" s="5">
        <f>'[1]Свод ҳудуд'!AD14</f>
        <v>17</v>
      </c>
      <c r="F13" s="5">
        <f>SUM('[1]Свод ҳудуд'!O14,'[1]Свод ҳудуд'!U14,'[1]Свод ҳудуд'!AJ14)</f>
        <v>73</v>
      </c>
      <c r="G13" s="6">
        <f>'[1]Свод ҳудуд'!AK14</f>
        <v>9</v>
      </c>
      <c r="H13" s="5">
        <f>'[1]Свод ҳудуд'!AL14</f>
        <v>84</v>
      </c>
      <c r="I13" s="6">
        <f>SUM('[1]Свод ҳудуд'!AX14+'[1]Свод ҳудуд'!BB14)</f>
        <v>59</v>
      </c>
      <c r="J13" s="6">
        <f>'[1]Свод ҳудуд'!BL14</f>
        <v>10</v>
      </c>
      <c r="K13" s="5">
        <f>SUM('[1]Свод ҳудуд'!BW14,'[1]Свод ҳудуд'!BV14,'[1]Свод ҳудуд'!BU14,'[1]Свод ҳудуд'!BT14,'[1]Свод ҳудуд'!BS14,'[1]Свод ҳудуд'!BR14,'[1]Свод ҳудуд'!BP14,'[1]Свод ҳудуд'!BO14,'[1]Свод ҳудуд'!BN14,'[1]Свод ҳудуд'!BM14,'[1]Свод ҳудуд'!AW14,'[1]Свод ҳудуд'!AR14)</f>
        <v>44</v>
      </c>
      <c r="L13" s="4">
        <f>SUM('[1]Жами-ҳудуд'!D14,'[1]Жами-ҳудуд'!E14)</f>
        <v>317</v>
      </c>
      <c r="O13" s="2"/>
      <c r="P13" s="3"/>
      <c r="U13" s="2"/>
    </row>
    <row r="14" spans="1:21" ht="90.75" customHeight="1" x14ac:dyDescent="0.65">
      <c r="A14" s="11" t="s">
        <v>6</v>
      </c>
      <c r="B14" s="10">
        <f>+C14+D14+E14+F14+G14+H14+I14+J14+K14</f>
        <v>377</v>
      </c>
      <c r="C14" s="7">
        <f>'[1]Свод ҳудуд'!E15+'[1]Свод ҳудуд'!D90</f>
        <v>91</v>
      </c>
      <c r="D14" s="5">
        <f>'[1]Свод ҳудуд'!K15</f>
        <v>8</v>
      </c>
      <c r="E14" s="5">
        <f>'[1]Свод ҳудуд'!AD15</f>
        <v>43</v>
      </c>
      <c r="F14" s="5">
        <f>SUM('[1]Свод ҳудуд'!O15,'[1]Свод ҳудуд'!U15,'[1]Свод ҳудуд'!AJ15)</f>
        <v>69</v>
      </c>
      <c r="G14" s="6">
        <f>'[1]Свод ҳудуд'!AK15</f>
        <v>12</v>
      </c>
      <c r="H14" s="5">
        <f>'[1]Свод ҳудуд'!AL15</f>
        <v>24</v>
      </c>
      <c r="I14" s="6">
        <f>SUM('[1]Свод ҳудуд'!AX15+'[1]Свод ҳудуд'!BB15)</f>
        <v>47</v>
      </c>
      <c r="J14" s="6">
        <f>'[1]Свод ҳудуд'!BL15</f>
        <v>14</v>
      </c>
      <c r="K14" s="5">
        <f>SUM('[1]Свод ҳудуд'!BW15,'[1]Свод ҳудуд'!BV15,'[1]Свод ҳудуд'!BU15,'[1]Свод ҳудуд'!BT15,'[1]Свод ҳудуд'!BS15,'[1]Свод ҳудуд'!BR15,'[1]Свод ҳудуд'!BP15,'[1]Свод ҳудуд'!BO15,'[1]Свод ҳудуд'!BN15,'[1]Свод ҳудуд'!BM15,'[1]Свод ҳудуд'!AW15,'[1]Свод ҳудуд'!AR15)</f>
        <v>69</v>
      </c>
      <c r="L14" s="4">
        <f>SUM('[1]Жами-ҳудуд'!D15,'[1]Жами-ҳудуд'!E15)</f>
        <v>303</v>
      </c>
      <c r="O14" s="2"/>
      <c r="P14" s="3"/>
      <c r="U14" s="2"/>
    </row>
    <row r="15" spans="1:21" ht="90.75" customHeight="1" x14ac:dyDescent="0.65">
      <c r="A15" s="11" t="s">
        <v>5</v>
      </c>
      <c r="B15" s="10">
        <f>+C15+D15+E15+F15+G15+H15+I15+J15+K15</f>
        <v>169</v>
      </c>
      <c r="C15" s="7">
        <f>'[1]Свод ҳудуд'!E16+'[1]Свод ҳудуд'!D91</f>
        <v>42</v>
      </c>
      <c r="D15" s="5">
        <f>'[1]Свод ҳудуд'!K16</f>
        <v>2</v>
      </c>
      <c r="E15" s="5">
        <f>'[1]Свод ҳудуд'!AD16</f>
        <v>22</v>
      </c>
      <c r="F15" s="5">
        <f>SUM('[1]Свод ҳудуд'!O16,'[1]Свод ҳудуд'!U16,'[1]Свод ҳудуд'!AJ16)</f>
        <v>20</v>
      </c>
      <c r="G15" s="6">
        <f>'[1]Свод ҳудуд'!AK16</f>
        <v>8</v>
      </c>
      <c r="H15" s="5">
        <f>'[1]Свод ҳудуд'!AL16</f>
        <v>22</v>
      </c>
      <c r="I15" s="6">
        <f>SUM('[1]Свод ҳудуд'!AX16+'[1]Свод ҳудуд'!BB16)</f>
        <v>17</v>
      </c>
      <c r="J15" s="6">
        <f>'[1]Свод ҳудуд'!BL16</f>
        <v>9</v>
      </c>
      <c r="K15" s="5">
        <f>SUM('[1]Свод ҳудуд'!BW16,'[1]Свод ҳудуд'!BV16,'[1]Свод ҳудуд'!BU16,'[1]Свод ҳудуд'!BT16,'[1]Свод ҳудуд'!BS16,'[1]Свод ҳудуд'!BR16,'[1]Свод ҳудуд'!BP16,'[1]Свод ҳудуд'!BO16,'[1]Свод ҳудуд'!BN16,'[1]Свод ҳудуд'!BM16,'[1]Свод ҳудуд'!AW16,'[1]Свод ҳудуд'!AR16)</f>
        <v>27</v>
      </c>
      <c r="L15" s="4">
        <f>SUM('[1]Жами-ҳудуд'!D16,'[1]Жами-ҳудуд'!E16)</f>
        <v>121</v>
      </c>
      <c r="O15" s="2"/>
      <c r="P15" s="3"/>
      <c r="U15" s="2"/>
    </row>
    <row r="16" spans="1:21" ht="90.75" customHeight="1" x14ac:dyDescent="0.65">
      <c r="A16" s="11" t="s">
        <v>4</v>
      </c>
      <c r="B16" s="10">
        <f>+C16+D16+E16+F16+G16+H16+I16+J16+K16</f>
        <v>597</v>
      </c>
      <c r="C16" s="7">
        <f>'[1]Свод ҳудуд'!E17+'[1]Свод ҳудуд'!D92</f>
        <v>112</v>
      </c>
      <c r="D16" s="5">
        <f>'[1]Свод ҳудуд'!K17</f>
        <v>9</v>
      </c>
      <c r="E16" s="5">
        <f>'[1]Свод ҳудуд'!AD17</f>
        <v>52</v>
      </c>
      <c r="F16" s="5">
        <f>SUM('[1]Свод ҳудуд'!O17,'[1]Свод ҳудуд'!U17,'[1]Свод ҳудуд'!AJ17)</f>
        <v>113</v>
      </c>
      <c r="G16" s="6">
        <f>'[1]Свод ҳудуд'!AK17</f>
        <v>23</v>
      </c>
      <c r="H16" s="5">
        <f>'[1]Свод ҳудуд'!AL17</f>
        <v>67</v>
      </c>
      <c r="I16" s="6">
        <f>SUM('[1]Свод ҳудуд'!AX17+'[1]Свод ҳудуд'!BB17)</f>
        <v>57</v>
      </c>
      <c r="J16" s="6">
        <f>'[1]Свод ҳудуд'!BL17</f>
        <v>25</v>
      </c>
      <c r="K16" s="5">
        <f>SUM('[1]Свод ҳудуд'!BW17,'[1]Свод ҳудуд'!BV17,'[1]Свод ҳудуд'!BU17,'[1]Свод ҳудуд'!BT17,'[1]Свод ҳудуд'!BS17,'[1]Свод ҳудуд'!BR17,'[1]Свод ҳудуд'!BP17,'[1]Свод ҳудуд'!BO17,'[1]Свод ҳудуд'!BN17,'[1]Свод ҳудуд'!BM17,'[1]Свод ҳудуд'!AW17,'[1]Свод ҳудуд'!AR17)</f>
        <v>139</v>
      </c>
      <c r="L16" s="4">
        <f>SUM('[1]Жами-ҳудуд'!D17,'[1]Жами-ҳудуд'!E17)</f>
        <v>473</v>
      </c>
      <c r="O16" s="2"/>
      <c r="P16" s="3"/>
      <c r="U16" s="2"/>
    </row>
    <row r="17" spans="1:21" ht="90.75" customHeight="1" x14ac:dyDescent="0.65">
      <c r="A17" s="11" t="s">
        <v>3</v>
      </c>
      <c r="B17" s="10">
        <f>+C17+D17+E17+F17+G17+H17+I17+J17+K17</f>
        <v>260</v>
      </c>
      <c r="C17" s="7">
        <f>'[1]Свод ҳудуд'!E18+'[1]Свод ҳудуд'!D93</f>
        <v>61</v>
      </c>
      <c r="D17" s="5">
        <f>'[1]Свод ҳудуд'!K18</f>
        <v>1</v>
      </c>
      <c r="E17" s="5">
        <f>'[1]Свод ҳудуд'!AD18</f>
        <v>14</v>
      </c>
      <c r="F17" s="5">
        <f>SUM('[1]Свод ҳудуд'!O18,'[1]Свод ҳудуд'!U18,'[1]Свод ҳудуд'!AJ18)</f>
        <v>46</v>
      </c>
      <c r="G17" s="6">
        <f>'[1]Свод ҳудуд'!AK18</f>
        <v>10</v>
      </c>
      <c r="H17" s="5">
        <f>'[1]Свод ҳудуд'!AL18</f>
        <v>26</v>
      </c>
      <c r="I17" s="6">
        <f>SUM('[1]Свод ҳудуд'!AX18+'[1]Свод ҳудуд'!BB18)</f>
        <v>32</v>
      </c>
      <c r="J17" s="6">
        <f>'[1]Свод ҳудуд'!BL18</f>
        <v>11</v>
      </c>
      <c r="K17" s="5">
        <f>SUM('[1]Свод ҳудуд'!BW18,'[1]Свод ҳудуд'!BV18,'[1]Свод ҳудуд'!BU18,'[1]Свод ҳудуд'!BT18,'[1]Свод ҳудуд'!BS18,'[1]Свод ҳудуд'!BR18,'[1]Свод ҳудуд'!BP18,'[1]Свод ҳудуд'!BO18,'[1]Свод ҳудуд'!BN18,'[1]Свод ҳудуд'!BM18,'[1]Свод ҳудуд'!AW18,'[1]Свод ҳудуд'!AR18)</f>
        <v>59</v>
      </c>
      <c r="L17" s="4">
        <f>SUM('[1]Жами-ҳудуд'!D18,'[1]Жами-ҳудуд'!E18)</f>
        <v>198</v>
      </c>
      <c r="O17" s="2"/>
      <c r="P17" s="3"/>
      <c r="U17" s="2"/>
    </row>
    <row r="18" spans="1:21" ht="90.75" customHeight="1" x14ac:dyDescent="0.65">
      <c r="A18" s="11" t="s">
        <v>2</v>
      </c>
      <c r="B18" s="10">
        <f>+C18+D18+E18+F18+G18+H18+I18+J18+K18</f>
        <v>201</v>
      </c>
      <c r="C18" s="7">
        <f>'[1]Свод ҳудуд'!E19+'[1]Свод ҳудуд'!D94</f>
        <v>22</v>
      </c>
      <c r="D18" s="5">
        <f>'[1]Свод ҳудуд'!K19</f>
        <v>2</v>
      </c>
      <c r="E18" s="5">
        <f>'[1]Свод ҳудуд'!AD19</f>
        <v>6</v>
      </c>
      <c r="F18" s="5">
        <f>SUM('[1]Свод ҳудуд'!O19,'[1]Свод ҳудуд'!U19,'[1]Свод ҳудуд'!AJ19)</f>
        <v>38</v>
      </c>
      <c r="G18" s="6">
        <f>'[1]Свод ҳудуд'!AK19</f>
        <v>1</v>
      </c>
      <c r="H18" s="5">
        <f>'[1]Свод ҳудуд'!AL19</f>
        <v>12</v>
      </c>
      <c r="I18" s="6">
        <f>SUM('[1]Свод ҳудуд'!AX19+'[1]Свод ҳудуд'!BB19)</f>
        <v>22</v>
      </c>
      <c r="J18" s="6">
        <f>'[1]Свод ҳудуд'!BL19</f>
        <v>7</v>
      </c>
      <c r="K18" s="5">
        <f>SUM('[1]Свод ҳудуд'!BW19,'[1]Свод ҳудуд'!BV19,'[1]Свод ҳудуд'!BU19,'[1]Свод ҳудуд'!BT19,'[1]Свод ҳудуд'!BS19,'[1]Свод ҳудуд'!BR19,'[1]Свод ҳудуд'!BP19,'[1]Свод ҳудуд'!BO19,'[1]Свод ҳудуд'!BN19,'[1]Свод ҳудуд'!BM19,'[1]Свод ҳудуд'!AW19,'[1]Свод ҳудуд'!AR19)</f>
        <v>91</v>
      </c>
      <c r="L18" s="4">
        <f>SUM('[1]Жами-ҳудуд'!D19,'[1]Жами-ҳудуд'!E19)</f>
        <v>91</v>
      </c>
      <c r="O18" s="2"/>
      <c r="P18" s="3"/>
      <c r="U18" s="2"/>
    </row>
    <row r="19" spans="1:21" ht="90.75" customHeight="1" x14ac:dyDescent="0.65">
      <c r="A19" s="11" t="s">
        <v>1</v>
      </c>
      <c r="B19" s="10">
        <f>+C19+D19+E19+F19+G19+H19+I19+J19+K19</f>
        <v>277</v>
      </c>
      <c r="C19" s="7">
        <f>'[1]Свод ҳудуд'!E20+'[1]Свод ҳудуд'!D95</f>
        <v>107</v>
      </c>
      <c r="D19" s="5">
        <f>'[1]Свод ҳудуд'!K20</f>
        <v>14</v>
      </c>
      <c r="E19" s="5">
        <f>'[1]Свод ҳудуд'!AD20</f>
        <v>31</v>
      </c>
      <c r="F19" s="5">
        <f>SUM('[1]Свод ҳудуд'!O20,'[1]Свод ҳудуд'!U20,'[1]Свод ҳудуд'!AJ20)</f>
        <v>35</v>
      </c>
      <c r="G19" s="6">
        <f>'[1]Свод ҳудуд'!AK20</f>
        <v>6</v>
      </c>
      <c r="H19" s="5">
        <f>'[1]Свод ҳудуд'!AL20</f>
        <v>14</v>
      </c>
      <c r="I19" s="6">
        <f>SUM('[1]Свод ҳудуд'!AX20+'[1]Свод ҳудуд'!BB20)</f>
        <v>24</v>
      </c>
      <c r="J19" s="6">
        <f>'[1]Свод ҳудуд'!BL20</f>
        <v>10</v>
      </c>
      <c r="K19" s="5">
        <f>SUM('[1]Свод ҳудуд'!BW20,'[1]Свод ҳудуд'!BV20,'[1]Свод ҳудуд'!BU20,'[1]Свод ҳудуд'!BT20,'[1]Свод ҳудуд'!BS20,'[1]Свод ҳудуд'!BR20,'[1]Свод ҳудуд'!BP20,'[1]Свод ҳудуд'!BO20,'[1]Свод ҳудуд'!BN20,'[1]Свод ҳудуд'!BM20,'[1]Свод ҳудуд'!AW20,'[1]Свод ҳудуд'!AR20)</f>
        <v>36</v>
      </c>
      <c r="L19" s="4">
        <f>SUM('[1]Жами-ҳудуд'!D20,'[1]Жами-ҳудуд'!E20)</f>
        <v>236</v>
      </c>
      <c r="O19" s="2"/>
      <c r="P19" s="3"/>
      <c r="U19" s="2"/>
    </row>
    <row r="20" spans="1:21" ht="90.75" customHeight="1" thickBot="1" x14ac:dyDescent="0.7">
      <c r="A20" s="9" t="s">
        <v>0</v>
      </c>
      <c r="B20" s="8">
        <f>+C20+D20+E20+F20+G20+H20+I20+J20+K20</f>
        <v>205</v>
      </c>
      <c r="C20" s="7">
        <f>'[1]Свод ҳудуд'!E21+'[1]Свод ҳудуд'!D96</f>
        <v>26</v>
      </c>
      <c r="D20" s="5">
        <f>'[1]Свод ҳудуд'!K21</f>
        <v>3</v>
      </c>
      <c r="E20" s="5">
        <f>'[1]Свод ҳудуд'!AD21</f>
        <v>14</v>
      </c>
      <c r="F20" s="5">
        <f>SUM('[1]Свод ҳудуд'!O21,'[1]Свод ҳудуд'!U21,'[1]Свод ҳудуд'!AJ21)</f>
        <v>29</v>
      </c>
      <c r="G20" s="6">
        <v>22</v>
      </c>
      <c r="H20" s="5">
        <f>'[1]Свод ҳудуд'!AL21</f>
        <v>22</v>
      </c>
      <c r="I20" s="6">
        <f>SUM('[1]Свод ҳудуд'!AX21+'[1]Свод ҳудуд'!BB21)</f>
        <v>17</v>
      </c>
      <c r="J20" s="6">
        <f>'[1]Свод ҳудуд'!BL21</f>
        <v>5</v>
      </c>
      <c r="K20" s="5">
        <f>SUM('[1]Свод ҳудуд'!BW21,'[1]Свод ҳудуд'!BV21,'[1]Свод ҳудуд'!BU21,'[1]Свод ҳудуд'!BT21,'[1]Свод ҳудуд'!BS21,'[1]Свод ҳудуд'!BR21,'[1]Свод ҳудуд'!BP21,'[1]Свод ҳудуд'!BO21,'[1]Свод ҳудуд'!BN21,'[1]Свод ҳудуд'!BM21,'[1]Свод ҳудуд'!AW21,'[1]Свод ҳудуд'!AR21)</f>
        <v>67</v>
      </c>
      <c r="L20" s="4">
        <f>SUM('[1]Жами-ҳудуд'!D21,'[1]Жами-ҳудуд'!E21)</f>
        <v>137</v>
      </c>
      <c r="O20" s="2"/>
      <c r="P20" s="3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dcterms:created xsi:type="dcterms:W3CDTF">2024-11-20T10:53:42Z</dcterms:created>
  <dcterms:modified xsi:type="dcterms:W3CDTF">2024-11-20T10:59:20Z</dcterms:modified>
</cp:coreProperties>
</file>