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530"/>
  </bookViews>
  <sheets>
    <sheet name="March" sheetId="8" r:id="rId1"/>
  </sheets>
  <externalReferences>
    <externalReference r:id="rId2"/>
  </externalReferences>
  <definedNames>
    <definedName name="_xlnm.Print_Area" localSheetId="0">March!$A$1:$K$20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" i="8" l="1"/>
  <c r="J20" i="8"/>
  <c r="I20" i="8"/>
  <c r="H20" i="8"/>
  <c r="G20" i="8"/>
  <c r="F20" i="8"/>
  <c r="E20" i="8"/>
  <c r="D20" i="8"/>
  <c r="C20" i="8"/>
  <c r="K19" i="8"/>
  <c r="J19" i="8"/>
  <c r="I19" i="8"/>
  <c r="H19" i="8"/>
  <c r="G19" i="8"/>
  <c r="F19" i="8"/>
  <c r="E19" i="8"/>
  <c r="D19" i="8"/>
  <c r="C19" i="8"/>
  <c r="K18" i="8"/>
  <c r="J18" i="8"/>
  <c r="I18" i="8"/>
  <c r="H18" i="8"/>
  <c r="G18" i="8"/>
  <c r="F18" i="8"/>
  <c r="E18" i="8"/>
  <c r="D18" i="8"/>
  <c r="K17" i="8"/>
  <c r="J17" i="8"/>
  <c r="I17" i="8"/>
  <c r="H17" i="8"/>
  <c r="G17" i="8"/>
  <c r="F17" i="8"/>
  <c r="E17" i="8"/>
  <c r="D17" i="8"/>
  <c r="C17" i="8"/>
  <c r="K16" i="8"/>
  <c r="J16" i="8"/>
  <c r="I16" i="8"/>
  <c r="H16" i="8"/>
  <c r="G16" i="8"/>
  <c r="F16" i="8"/>
  <c r="E16" i="8"/>
  <c r="D16" i="8"/>
  <c r="C16" i="8"/>
  <c r="K15" i="8"/>
  <c r="J15" i="8"/>
  <c r="I15" i="8"/>
  <c r="H15" i="8"/>
  <c r="G15" i="8"/>
  <c r="F15" i="8"/>
  <c r="E15" i="8"/>
  <c r="D15" i="8"/>
  <c r="C15" i="8"/>
  <c r="K14" i="8"/>
  <c r="J14" i="8"/>
  <c r="I14" i="8"/>
  <c r="H14" i="8"/>
  <c r="G14" i="8"/>
  <c r="F14" i="8"/>
  <c r="E14" i="8"/>
  <c r="D14" i="8"/>
  <c r="K13" i="8"/>
  <c r="J13" i="8"/>
  <c r="I13" i="8"/>
  <c r="H13" i="8"/>
  <c r="G13" i="8"/>
  <c r="F13" i="8"/>
  <c r="E13" i="8"/>
  <c r="D13" i="8"/>
  <c r="K12" i="8"/>
  <c r="J12" i="8"/>
  <c r="I12" i="8"/>
  <c r="H12" i="8"/>
  <c r="G12" i="8"/>
  <c r="F12" i="8"/>
  <c r="E12" i="8"/>
  <c r="D12" i="8"/>
  <c r="C12" i="8"/>
  <c r="K11" i="8"/>
  <c r="J11" i="8"/>
  <c r="I11" i="8"/>
  <c r="H11" i="8"/>
  <c r="G11" i="8"/>
  <c r="F11" i="8"/>
  <c r="E11" i="8"/>
  <c r="D11" i="8"/>
  <c r="C11" i="8"/>
  <c r="K10" i="8"/>
  <c r="J10" i="8"/>
  <c r="I10" i="8"/>
  <c r="H10" i="8"/>
  <c r="G10" i="8"/>
  <c r="F10" i="8"/>
  <c r="E10" i="8"/>
  <c r="D10" i="8"/>
  <c r="C10" i="8"/>
  <c r="K9" i="8"/>
  <c r="K6" i="8" s="1"/>
  <c r="J9" i="8"/>
  <c r="I9" i="8"/>
  <c r="H9" i="8"/>
  <c r="G9" i="8"/>
  <c r="F9" i="8"/>
  <c r="E9" i="8"/>
  <c r="D9" i="8"/>
  <c r="C9" i="8"/>
  <c r="K8" i="8"/>
  <c r="J8" i="8"/>
  <c r="I8" i="8"/>
  <c r="H8" i="8"/>
  <c r="G8" i="8"/>
  <c r="G6" i="8" s="1"/>
  <c r="F8" i="8"/>
  <c r="F6" i="8" s="1"/>
  <c r="E8" i="8"/>
  <c r="D8" i="8"/>
  <c r="C8" i="8"/>
  <c r="K7" i="8"/>
  <c r="J7" i="8"/>
  <c r="J6" i="8" s="1"/>
  <c r="I7" i="8"/>
  <c r="I6" i="8" s="1"/>
  <c r="H7" i="8"/>
  <c r="H6" i="8" s="1"/>
  <c r="G7" i="8"/>
  <c r="F7" i="8"/>
  <c r="E7" i="8"/>
  <c r="E6" i="8" s="1"/>
  <c r="D7" i="8"/>
  <c r="D6" i="8" s="1"/>
  <c r="C7" i="8"/>
</calcChain>
</file>

<file path=xl/sharedStrings.xml><?xml version="1.0" encoding="utf-8"?>
<sst xmlns="http://schemas.openxmlformats.org/spreadsheetml/2006/main" count="29" uniqueCount="28">
  <si>
    <t>Name of the area</t>
  </si>
  <si>
    <t>Total number of appeals</t>
  </si>
  <si>
    <t>Every family entrepreneur program</t>
  </si>
  <si>
    <t>Commercial credit</t>
  </si>
  <si>
    <t>Other types of loans (mortgage, education, consumer, etc.)</t>
  </si>
  <si>
    <t>Extending the loan period</t>
  </si>
  <si>
    <t>About the inability to pay the loan</t>
  </si>
  <si>
    <t>Bank card, ATM and terminal issues</t>
  </si>
  <si>
    <t>Other issues</t>
  </si>
  <si>
    <t>After that, the President came virtually and through the People's Reception</t>
  </si>
  <si>
    <t>Total</t>
  </si>
  <si>
    <t>Karakalpakstan Resp.</t>
  </si>
  <si>
    <t xml:space="preserve">
Andijan</t>
  </si>
  <si>
    <t xml:space="preserve">
Bukhara</t>
  </si>
  <si>
    <t>Jizzakh</t>
  </si>
  <si>
    <t xml:space="preserve">
Kashkadarya</t>
  </si>
  <si>
    <t xml:space="preserve">
Navoi</t>
  </si>
  <si>
    <t>Namangan</t>
  </si>
  <si>
    <t xml:space="preserve">
Samarkand</t>
  </si>
  <si>
    <t>Surkhandarya</t>
  </si>
  <si>
    <t xml:space="preserve">
Tashkent region.</t>
  </si>
  <si>
    <t>Tashkent city.</t>
  </si>
  <si>
    <t xml:space="preserve">
Ferghana</t>
  </si>
  <si>
    <t xml:space="preserve">
Khorezm</t>
  </si>
  <si>
    <t>INFORMATION</t>
  </si>
  <si>
    <t>including</t>
  </si>
  <si>
    <t>Syrdarya</t>
  </si>
  <si>
    <t>About applications received in October 2024 to the Head Office of Mikrokreditbank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</si>
</sst>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3" fillId="0" borderId="0" xfId="0" applyFont="1"/>
    <xf numFmtId="1" fontId="3" fillId="0" borderId="0" xfId="0" applyNumberFormat="1" applyFont="1"/>
    <xf numFmtId="3" fontId="3" fillId="0" borderId="0" xfId="0" applyNumberFormat="1" applyFont="1"/>
    <xf numFmtId="0" fontId="2" fillId="2" borderId="12" xfId="0" applyFont="1" applyFill="1" applyBorder="1"/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1" fontId="4" fillId="2" borderId="3" xfId="5" applyNumberFormat="1" applyFont="1" applyFill="1" applyBorder="1"/>
    <xf numFmtId="1" fontId="4" fillId="2" borderId="13" xfId="5" applyNumberFormat="1" applyFont="1" applyFill="1" applyBorder="1"/>
    <xf numFmtId="1" fontId="4" fillId="2" borderId="14" xfId="5" applyNumberFormat="1" applyFont="1" applyFill="1" applyBorder="1"/>
    <xf numFmtId="1" fontId="4" fillId="2" borderId="15" xfId="5" applyNumberFormat="1" applyFont="1" applyFill="1" applyBorder="1"/>
    <xf numFmtId="1" fontId="4" fillId="0" borderId="10" xfId="5" applyNumberFormat="1" applyFont="1" applyFill="1" applyBorder="1"/>
    <xf numFmtId="1" fontId="5" fillId="0" borderId="11" xfId="5" applyNumberFormat="1" applyFont="1" applyBorder="1"/>
    <xf numFmtId="1" fontId="5" fillId="0" borderId="2" xfId="5" applyNumberFormat="1" applyFont="1" applyBorder="1"/>
    <xf numFmtId="1" fontId="6" fillId="0" borderId="22" xfId="5" applyNumberFormat="1" applyFont="1" applyBorder="1"/>
    <xf numFmtId="1" fontId="4" fillId="0" borderId="5" xfId="5" applyNumberFormat="1" applyFont="1" applyBorder="1"/>
    <xf numFmtId="1" fontId="4" fillId="0" borderId="5" xfId="5" applyNumberFormat="1" applyFont="1" applyFill="1" applyBorder="1"/>
    <xf numFmtId="1" fontId="4" fillId="0" borderId="6" xfId="5" applyNumberFormat="1" applyFont="1" applyBorder="1"/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.abdullaeva\Downloads\&#1041;&#1072;&#1079;&#1072;%20&#1085;&#1086;&#1103;&#1073;&#1088;&#1100;%20&#1093;&#1080;&#1089;&#1086;&#1073;&#1086;&#1090;%2001.11.2024%20&#1081;&#1080;&#1083;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Жами-ҳудуд"/>
      <sheetName val="Жами-ҳудуд (2)"/>
      <sheetName val="Свод ҳудуд"/>
      <sheetName val="Жами-соҳа-ҳудуд"/>
      <sheetName val="Жами-туман"/>
      <sheetName val="Жами-соҳа-туман"/>
      <sheetName val="Жами-соҳа-туман2"/>
      <sheetName val="Филиал"/>
      <sheetName val="Жами-соҳа-филиал"/>
      <sheetName val="Жами-соҳа-филиал3"/>
      <sheetName val="База"/>
      <sheetName val="Лист"/>
      <sheetName val="Жами-Департамент"/>
      <sheetName val="Жами-ҳудуд-жар"/>
      <sheetName val="През.Админ"/>
      <sheetName val="Халк к"/>
      <sheetName val="Прок"/>
      <sheetName val="Вазирлар Маҳкамаси"/>
      <sheetName val="Касаба1"/>
      <sheetName val="МБ"/>
      <sheetName val="Раис вирт"/>
      <sheetName val="Проч"/>
      <sheetName val="Сайтга маълумот"/>
    </sheetNames>
    <sheetDataSet>
      <sheetData sheetId="0">
        <row r="8">
          <cell r="D8">
            <v>4</v>
          </cell>
          <cell r="E8">
            <v>14</v>
          </cell>
        </row>
        <row r="9">
          <cell r="D9">
            <v>1</v>
          </cell>
          <cell r="E9">
            <v>11</v>
          </cell>
        </row>
        <row r="10">
          <cell r="D10">
            <v>2</v>
          </cell>
          <cell r="E10">
            <v>10</v>
          </cell>
        </row>
        <row r="11">
          <cell r="D11">
            <v>6</v>
          </cell>
          <cell r="E11">
            <v>17</v>
          </cell>
        </row>
        <row r="12">
          <cell r="D12">
            <v>4</v>
          </cell>
          <cell r="E12">
            <v>22</v>
          </cell>
        </row>
        <row r="13">
          <cell r="D13">
            <v>1</v>
          </cell>
          <cell r="E13">
            <v>13</v>
          </cell>
        </row>
        <row r="14">
          <cell r="D14">
            <v>5</v>
          </cell>
          <cell r="E14">
            <v>22</v>
          </cell>
        </row>
        <row r="15">
          <cell r="D15">
            <v>6</v>
          </cell>
          <cell r="E15">
            <v>13</v>
          </cell>
        </row>
        <row r="16">
          <cell r="D16">
            <v>2</v>
          </cell>
          <cell r="E16">
            <v>11</v>
          </cell>
        </row>
        <row r="17">
          <cell r="D17">
            <v>5</v>
          </cell>
          <cell r="E17">
            <v>25</v>
          </cell>
        </row>
        <row r="18">
          <cell r="D18">
            <v>5</v>
          </cell>
          <cell r="E18">
            <v>13</v>
          </cell>
        </row>
        <row r="19">
          <cell r="D19">
            <v>2</v>
          </cell>
          <cell r="E19">
            <v>3</v>
          </cell>
        </row>
        <row r="20">
          <cell r="D20">
            <v>0</v>
          </cell>
          <cell r="E20">
            <v>15</v>
          </cell>
        </row>
        <row r="21">
          <cell r="D21">
            <v>10</v>
          </cell>
          <cell r="E21">
            <v>6</v>
          </cell>
        </row>
      </sheetData>
      <sheetData sheetId="1"/>
      <sheetData sheetId="2">
        <row r="1">
          <cell r="A1" t="str">
            <v>Микрокредитбанкка 2024 йилнинг октябрь ойида келган мурожаатларнинг йўналишлари кесимида таҳлилий  
МАЪЛУМОТ</v>
          </cell>
          <cell r="B1"/>
          <cell r="C1"/>
          <cell r="D1"/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  <cell r="P1"/>
          <cell r="Q1"/>
          <cell r="R1"/>
          <cell r="S1"/>
          <cell r="T1"/>
        </row>
        <row r="2">
          <cell r="A2"/>
          <cell r="B2"/>
          <cell r="C2"/>
        </row>
        <row r="3">
          <cell r="A3" t="str">
            <v xml:space="preserve">Т/р </v>
          </cell>
          <cell r="B3" t="str">
            <v>Ҳудудлар
номи</v>
          </cell>
          <cell r="C3" t="str">
            <v>Жами
мурожаатлар
сони</v>
          </cell>
          <cell r="D3" t="str">
            <v>Жами кредит ажратиш</v>
          </cell>
          <cell r="E3" t="str">
            <v xml:space="preserve">шу жумладан </v>
          </cell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</row>
        <row r="4">
          <cell r="A4"/>
          <cell r="B4"/>
          <cell r="C4"/>
          <cell r="D4"/>
          <cell r="E4" t="str">
            <v>Имтиёзли                                                (ҳар бир оила тадбиркор)</v>
          </cell>
          <cell r="F4" t="str">
            <v>шундан</v>
          </cell>
          <cell r="G4"/>
          <cell r="H4"/>
          <cell r="I4"/>
          <cell r="J4"/>
          <cell r="K4" t="str">
            <v>Давлат дастурлари доирасида кредит ажратиш</v>
          </cell>
          <cell r="L4" t="str">
            <v>шундан</v>
          </cell>
          <cell r="M4"/>
          <cell r="N4"/>
          <cell r="O4" t="str">
            <v xml:space="preserve">Ипотека кредити ажратишни сўраган                   (уй-жой) </v>
          </cell>
          <cell r="P4" t="str">
            <v>шундан</v>
          </cell>
          <cell r="Q4"/>
          <cell r="R4"/>
          <cell r="S4"/>
          <cell r="T4"/>
        </row>
        <row r="5">
          <cell r="A5"/>
          <cell r="B5"/>
          <cell r="C5"/>
          <cell r="D5"/>
          <cell r="E5"/>
          <cell r="F5" t="str">
            <v>Нақд пулда кредит олиш</v>
          </cell>
          <cell r="G5" t="str">
            <v>Кредит ажратиш рад этилганидан норози                                         (КАТМ, номида кредит қарздорлиги борлиги, гаров етарли эмас ва бошқалар)</v>
          </cell>
          <cell r="H5" t="str">
            <v>Кредит ажратишни сўраган, шундан</v>
          </cell>
          <cell r="I5"/>
          <cell r="J5"/>
          <cell r="K5"/>
          <cell r="L5" t="str">
            <v>Дастур,   Кредит ажратишда амалий ёрдам сўраган (ҳужжатлари етарли эмас)</v>
          </cell>
          <cell r="M5" t="str">
            <v>Дастур, Кредит тартиби тўғрисида тушунтириш берилган</v>
          </cell>
          <cell r="N5" t="str">
            <v>Дастур, Ҳужжатлари тайёр</v>
          </cell>
          <cell r="O5"/>
          <cell r="P5" t="str">
            <v>Ипотека, Кредит ажратиш тартиби тўғрисида маълумот сўраган</v>
          </cell>
          <cell r="Q5" t="str">
            <v>Ипотека, Кафили мавжуд эмас</v>
          </cell>
          <cell r="R5" t="str">
            <v>Уй-жойларни таъмирлашга кредит сўраган (ҳужжатлари етарли эмас)</v>
          </cell>
          <cell r="S5" t="str">
            <v>Уй-жой олиш (ипотека) учун (ҳужжатлари  етарли эмас)</v>
          </cell>
          <cell r="T5" t="str">
            <v>Уй-жой олиш учун (ҳужжатлари  тайёр)</v>
          </cell>
        </row>
        <row r="6">
          <cell r="A6"/>
          <cell r="B6"/>
          <cell r="C6"/>
          <cell r="D6"/>
          <cell r="E6"/>
          <cell r="F6"/>
          <cell r="G6"/>
          <cell r="H6" t="str">
            <v>Имтиёзли, Кредит тартиби тўғрисида  тушунтириш берилган</v>
          </cell>
          <cell r="I6" t="str">
            <v>Ҳоким ёрдамчиси хулосаси ва далолатномаси мавжуд эмас</v>
          </cell>
          <cell r="J6" t="str">
            <v>Имтиёзли, Ҳужжатлари тайёр</v>
          </cell>
          <cell r="K6"/>
          <cell r="L6"/>
          <cell r="M6"/>
          <cell r="N6"/>
          <cell r="O6"/>
          <cell r="P6"/>
          <cell r="Q6"/>
          <cell r="R6"/>
          <cell r="S6"/>
          <cell r="T6"/>
        </row>
        <row r="8">
          <cell r="E8">
            <v>3</v>
          </cell>
          <cell r="O8">
            <v>0</v>
          </cell>
          <cell r="U8">
            <v>3</v>
          </cell>
          <cell r="Z8">
            <v>1</v>
          </cell>
          <cell r="AD8">
            <v>5</v>
          </cell>
          <cell r="AJ8">
            <v>0</v>
          </cell>
          <cell r="AK8">
            <v>0</v>
          </cell>
          <cell r="AL8">
            <v>2</v>
          </cell>
          <cell r="AR8">
            <v>0</v>
          </cell>
          <cell r="AW8">
            <v>3</v>
          </cell>
          <cell r="AX8">
            <v>0</v>
          </cell>
          <cell r="BB8">
            <v>3</v>
          </cell>
          <cell r="BL8">
            <v>0</v>
          </cell>
          <cell r="BM8">
            <v>1</v>
          </cell>
          <cell r="BN8">
            <v>0</v>
          </cell>
          <cell r="BO8">
            <v>0</v>
          </cell>
          <cell r="BP8">
            <v>0</v>
          </cell>
          <cell r="BR8">
            <v>0</v>
          </cell>
          <cell r="BS8">
            <v>0</v>
          </cell>
          <cell r="BT8">
            <v>0</v>
          </cell>
          <cell r="BU8">
            <v>1</v>
          </cell>
          <cell r="BV8">
            <v>3</v>
          </cell>
          <cell r="BW8">
            <v>1</v>
          </cell>
        </row>
        <row r="9">
          <cell r="E9">
            <v>1</v>
          </cell>
          <cell r="O9">
            <v>1</v>
          </cell>
          <cell r="U9">
            <v>1</v>
          </cell>
          <cell r="Z9">
            <v>0</v>
          </cell>
          <cell r="AD9">
            <v>2</v>
          </cell>
          <cell r="AJ9">
            <v>0</v>
          </cell>
          <cell r="AK9">
            <v>0</v>
          </cell>
          <cell r="AL9">
            <v>2</v>
          </cell>
          <cell r="AR9">
            <v>4</v>
          </cell>
          <cell r="AW9">
            <v>1</v>
          </cell>
          <cell r="AX9">
            <v>0</v>
          </cell>
          <cell r="BB9">
            <v>5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1</v>
          </cell>
          <cell r="BW9">
            <v>0</v>
          </cell>
        </row>
        <row r="10">
          <cell r="E10">
            <v>2</v>
          </cell>
          <cell r="O10">
            <v>0</v>
          </cell>
          <cell r="U10">
            <v>4</v>
          </cell>
          <cell r="Z10">
            <v>1</v>
          </cell>
          <cell r="AD10">
            <v>2</v>
          </cell>
          <cell r="AJ10">
            <v>0</v>
          </cell>
          <cell r="AK10">
            <v>0</v>
          </cell>
          <cell r="AL10">
            <v>1</v>
          </cell>
          <cell r="AR10">
            <v>0</v>
          </cell>
          <cell r="AW10">
            <v>1</v>
          </cell>
          <cell r="AX10">
            <v>2</v>
          </cell>
          <cell r="BB10">
            <v>0</v>
          </cell>
          <cell r="BL10">
            <v>2</v>
          </cell>
          <cell r="BM10">
            <v>1</v>
          </cell>
          <cell r="BN10">
            <v>0</v>
          </cell>
          <cell r="BO10">
            <v>0</v>
          </cell>
          <cell r="BP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</row>
        <row r="11">
          <cell r="E11">
            <v>5</v>
          </cell>
          <cell r="O11">
            <v>1</v>
          </cell>
          <cell r="U11">
            <v>0</v>
          </cell>
          <cell r="Z11">
            <v>0</v>
          </cell>
          <cell r="AD11">
            <v>2</v>
          </cell>
          <cell r="AJ11">
            <v>2</v>
          </cell>
          <cell r="AK11">
            <v>1</v>
          </cell>
          <cell r="AL11">
            <v>3</v>
          </cell>
          <cell r="AR11">
            <v>0</v>
          </cell>
          <cell r="AW11">
            <v>0</v>
          </cell>
          <cell r="AX11">
            <v>1</v>
          </cell>
          <cell r="BB11">
            <v>3</v>
          </cell>
          <cell r="BL11">
            <v>1</v>
          </cell>
          <cell r="BM11">
            <v>2</v>
          </cell>
          <cell r="BN11">
            <v>1</v>
          </cell>
          <cell r="BO11">
            <v>0</v>
          </cell>
          <cell r="BP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2</v>
          </cell>
          <cell r="BV11">
            <v>0</v>
          </cell>
          <cell r="BW11">
            <v>0</v>
          </cell>
        </row>
        <row r="12">
          <cell r="E12">
            <v>10</v>
          </cell>
          <cell r="O12">
            <v>2</v>
          </cell>
          <cell r="U12">
            <v>6</v>
          </cell>
          <cell r="Z12">
            <v>0</v>
          </cell>
          <cell r="AD12">
            <v>4</v>
          </cell>
          <cell r="AJ12">
            <v>1</v>
          </cell>
          <cell r="AK12">
            <v>2</v>
          </cell>
          <cell r="AL12">
            <v>6</v>
          </cell>
          <cell r="AR12">
            <v>0</v>
          </cell>
          <cell r="AW12">
            <v>2</v>
          </cell>
          <cell r="AX12">
            <v>0</v>
          </cell>
          <cell r="BB12">
            <v>4</v>
          </cell>
          <cell r="BL12">
            <v>1</v>
          </cell>
          <cell r="BM12">
            <v>1</v>
          </cell>
          <cell r="BN12">
            <v>1</v>
          </cell>
          <cell r="BO12">
            <v>0</v>
          </cell>
          <cell r="BP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3</v>
          </cell>
          <cell r="BV12">
            <v>1</v>
          </cell>
          <cell r="BW12">
            <v>3</v>
          </cell>
        </row>
        <row r="13">
          <cell r="E13">
            <v>1</v>
          </cell>
          <cell r="O13">
            <v>0</v>
          </cell>
          <cell r="U13">
            <v>3</v>
          </cell>
          <cell r="Z13">
            <v>0</v>
          </cell>
          <cell r="AD13">
            <v>8</v>
          </cell>
          <cell r="AJ13">
            <v>1</v>
          </cell>
          <cell r="AK13">
            <v>1</v>
          </cell>
          <cell r="AL13">
            <v>2</v>
          </cell>
          <cell r="AR13">
            <v>1</v>
          </cell>
          <cell r="AW13">
            <v>1</v>
          </cell>
          <cell r="AX13">
            <v>0</v>
          </cell>
          <cell r="BB13">
            <v>1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1</v>
          </cell>
        </row>
        <row r="14">
          <cell r="O14">
            <v>3</v>
          </cell>
          <cell r="U14">
            <v>4</v>
          </cell>
          <cell r="Z14">
            <v>0</v>
          </cell>
          <cell r="AD14">
            <v>1</v>
          </cell>
          <cell r="AJ14">
            <v>2</v>
          </cell>
          <cell r="AK14">
            <v>1</v>
          </cell>
          <cell r="AL14">
            <v>6</v>
          </cell>
          <cell r="AR14">
            <v>0</v>
          </cell>
          <cell r="AW14">
            <v>0</v>
          </cell>
          <cell r="AX14">
            <v>2</v>
          </cell>
          <cell r="BB14">
            <v>2</v>
          </cell>
          <cell r="BL14">
            <v>1</v>
          </cell>
          <cell r="BM14">
            <v>0</v>
          </cell>
          <cell r="BN14">
            <v>1</v>
          </cell>
          <cell r="BO14">
            <v>0</v>
          </cell>
          <cell r="BP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3</v>
          </cell>
        </row>
        <row r="15">
          <cell r="O15">
            <v>1</v>
          </cell>
          <cell r="U15">
            <v>0</v>
          </cell>
          <cell r="Z15">
            <v>0</v>
          </cell>
          <cell r="AD15">
            <v>5</v>
          </cell>
          <cell r="AJ15">
            <v>2</v>
          </cell>
          <cell r="AK15">
            <v>1</v>
          </cell>
          <cell r="AL15">
            <v>4</v>
          </cell>
          <cell r="AR15">
            <v>0</v>
          </cell>
          <cell r="AW15">
            <v>0</v>
          </cell>
          <cell r="AX15">
            <v>3</v>
          </cell>
          <cell r="BB15">
            <v>2</v>
          </cell>
          <cell r="BL15">
            <v>0</v>
          </cell>
          <cell r="BM15">
            <v>0</v>
          </cell>
          <cell r="BN15">
            <v>1</v>
          </cell>
          <cell r="BO15">
            <v>1</v>
          </cell>
          <cell r="BP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1</v>
          </cell>
          <cell r="BV15">
            <v>0</v>
          </cell>
          <cell r="BW15">
            <v>3</v>
          </cell>
        </row>
        <row r="16">
          <cell r="E16">
            <v>3</v>
          </cell>
          <cell r="O16">
            <v>0</v>
          </cell>
          <cell r="U16">
            <v>0</v>
          </cell>
          <cell r="Z16">
            <v>0</v>
          </cell>
          <cell r="AD16">
            <v>2</v>
          </cell>
          <cell r="AJ16">
            <v>2</v>
          </cell>
          <cell r="AK16">
            <v>1</v>
          </cell>
          <cell r="AL16">
            <v>3</v>
          </cell>
          <cell r="AR16">
            <v>2</v>
          </cell>
          <cell r="AW16">
            <v>0</v>
          </cell>
          <cell r="AX16">
            <v>0</v>
          </cell>
          <cell r="BB16">
            <v>3</v>
          </cell>
          <cell r="BL16">
            <v>2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1</v>
          </cell>
        </row>
        <row r="17">
          <cell r="E17">
            <v>8</v>
          </cell>
          <cell r="O17">
            <v>1</v>
          </cell>
          <cell r="U17">
            <v>3</v>
          </cell>
          <cell r="Z17">
            <v>2</v>
          </cell>
          <cell r="AD17">
            <v>4</v>
          </cell>
          <cell r="AJ17">
            <v>7</v>
          </cell>
          <cell r="AK17">
            <v>1</v>
          </cell>
          <cell r="AL17">
            <v>2</v>
          </cell>
          <cell r="AR17">
            <v>5</v>
          </cell>
          <cell r="AW17">
            <v>1</v>
          </cell>
          <cell r="AX17">
            <v>1</v>
          </cell>
          <cell r="BB17">
            <v>2</v>
          </cell>
          <cell r="BL17">
            <v>3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R17">
            <v>1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4</v>
          </cell>
        </row>
        <row r="18">
          <cell r="E18">
            <v>2</v>
          </cell>
          <cell r="O18">
            <v>0</v>
          </cell>
          <cell r="U18">
            <v>4</v>
          </cell>
          <cell r="Z18">
            <v>0</v>
          </cell>
          <cell r="AD18">
            <v>1</v>
          </cell>
          <cell r="AJ18">
            <v>0</v>
          </cell>
          <cell r="AK18">
            <v>0</v>
          </cell>
          <cell r="AL18">
            <v>3</v>
          </cell>
          <cell r="AR18">
            <v>0</v>
          </cell>
          <cell r="AW18">
            <v>2</v>
          </cell>
          <cell r="AX18">
            <v>1</v>
          </cell>
          <cell r="BB18">
            <v>2</v>
          </cell>
          <cell r="BL18">
            <v>2</v>
          </cell>
          <cell r="BM18">
            <v>1</v>
          </cell>
          <cell r="BN18">
            <v>0</v>
          </cell>
          <cell r="BO18">
            <v>0</v>
          </cell>
          <cell r="BP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4</v>
          </cell>
        </row>
        <row r="19">
          <cell r="O19">
            <v>0</v>
          </cell>
          <cell r="U19">
            <v>2</v>
          </cell>
          <cell r="Z19">
            <v>0</v>
          </cell>
          <cell r="AD19">
            <v>1</v>
          </cell>
          <cell r="AJ19">
            <v>0</v>
          </cell>
          <cell r="AK19">
            <v>0</v>
          </cell>
          <cell r="AL19">
            <v>1</v>
          </cell>
          <cell r="AR19">
            <v>0</v>
          </cell>
          <cell r="AW19">
            <v>0</v>
          </cell>
          <cell r="AX19">
            <v>0</v>
          </cell>
          <cell r="BB19">
            <v>0</v>
          </cell>
          <cell r="BL19">
            <v>1</v>
          </cell>
          <cell r="BM19">
            <v>0</v>
          </cell>
          <cell r="BN19">
            <v>0</v>
          </cell>
          <cell r="BO19">
            <v>0</v>
          </cell>
          <cell r="BP19">
            <v>1</v>
          </cell>
          <cell r="BR19">
            <v>1</v>
          </cell>
          <cell r="BS19">
            <v>0</v>
          </cell>
          <cell r="BT19">
            <v>0</v>
          </cell>
          <cell r="BU19">
            <v>5</v>
          </cell>
          <cell r="BV19">
            <v>0</v>
          </cell>
          <cell r="BW19">
            <v>7</v>
          </cell>
        </row>
        <row r="20">
          <cell r="E20">
            <v>3</v>
          </cell>
          <cell r="O20">
            <v>0</v>
          </cell>
          <cell r="U20">
            <v>3</v>
          </cell>
          <cell r="Z20">
            <v>0</v>
          </cell>
          <cell r="AD20">
            <v>4</v>
          </cell>
          <cell r="AJ20">
            <v>1</v>
          </cell>
          <cell r="AK20">
            <v>1</v>
          </cell>
          <cell r="AL20">
            <v>1</v>
          </cell>
          <cell r="AR20">
            <v>0</v>
          </cell>
          <cell r="AW20">
            <v>0</v>
          </cell>
          <cell r="AX20">
            <v>0</v>
          </cell>
          <cell r="BB20">
            <v>2</v>
          </cell>
          <cell r="BL20">
            <v>1</v>
          </cell>
          <cell r="BM20">
            <v>0</v>
          </cell>
          <cell r="BN20">
            <v>2</v>
          </cell>
          <cell r="BO20">
            <v>0</v>
          </cell>
          <cell r="BP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1</v>
          </cell>
          <cell r="BW20">
            <v>0</v>
          </cell>
        </row>
        <row r="21">
          <cell r="E21">
            <v>2</v>
          </cell>
          <cell r="O21">
            <v>0</v>
          </cell>
          <cell r="U21">
            <v>2</v>
          </cell>
          <cell r="Z21">
            <v>0</v>
          </cell>
          <cell r="AD21">
            <v>1</v>
          </cell>
          <cell r="AJ21">
            <v>0</v>
          </cell>
          <cell r="AK21">
            <v>0</v>
          </cell>
          <cell r="AL21">
            <v>2</v>
          </cell>
          <cell r="AR21">
            <v>2</v>
          </cell>
          <cell r="AW21">
            <v>1</v>
          </cell>
          <cell r="AX21">
            <v>0</v>
          </cell>
          <cell r="BB21">
            <v>2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R21">
            <v>1</v>
          </cell>
          <cell r="BS21">
            <v>0</v>
          </cell>
          <cell r="BT21">
            <v>6</v>
          </cell>
          <cell r="BU21">
            <v>1</v>
          </cell>
          <cell r="BV21">
            <v>0</v>
          </cell>
          <cell r="BW21">
            <v>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21"/>
  <sheetViews>
    <sheetView tabSelected="1" view="pageBreakPreview" zoomScale="40" zoomScaleSheetLayoutView="40" workbookViewId="0">
      <selection activeCell="J5" sqref="J5"/>
    </sheetView>
  </sheetViews>
  <sheetFormatPr defaultRowHeight="30.75" x14ac:dyDescent="0.45"/>
  <cols>
    <col min="1" max="1" width="51.5703125" style="1" customWidth="1"/>
    <col min="2" max="11" width="35.5703125" style="1" customWidth="1"/>
    <col min="12" max="14" width="33.7109375" style="1" customWidth="1"/>
    <col min="15" max="16384" width="9.140625" style="1"/>
  </cols>
  <sheetData>
    <row r="1" spans="1:19" ht="66.75" customHeight="1" x14ac:dyDescent="0.45">
      <c r="A1" s="13" t="s">
        <v>27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9" ht="66.75" customHeight="1" x14ac:dyDescent="0.45">
      <c r="A2" s="13" t="s">
        <v>24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9" ht="31.5" thickBot="1" x14ac:dyDescent="0.5"/>
    <row r="4" spans="1:19" ht="99" customHeight="1" x14ac:dyDescent="0.45">
      <c r="A4" s="14" t="s">
        <v>0</v>
      </c>
      <c r="B4" s="16" t="s">
        <v>1</v>
      </c>
      <c r="C4" s="11" t="s">
        <v>25</v>
      </c>
      <c r="D4" s="12"/>
      <c r="E4" s="12"/>
      <c r="F4" s="12"/>
      <c r="G4" s="12"/>
      <c r="H4" s="12"/>
      <c r="I4" s="12"/>
      <c r="J4" s="12"/>
      <c r="K4" s="9" t="s">
        <v>9</v>
      </c>
    </row>
    <row r="5" spans="1:19" ht="201.75" customHeight="1" thickBot="1" x14ac:dyDescent="0.5">
      <c r="A5" s="15"/>
      <c r="B5" s="17"/>
      <c r="C5" s="5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7</v>
      </c>
      <c r="J5" s="6" t="s">
        <v>8</v>
      </c>
      <c r="K5" s="10"/>
    </row>
    <row r="6" spans="1:19" ht="90.75" customHeight="1" thickBot="1" x14ac:dyDescent="0.65">
      <c r="A6" s="4" t="s">
        <v>10</v>
      </c>
      <c r="B6" s="18">
        <v>373</v>
      </c>
      <c r="C6" s="19">
        <v>63</v>
      </c>
      <c r="D6" s="20">
        <f t="shared" ref="D6:K6" si="0">SUM(D7:D20)</f>
        <v>42</v>
      </c>
      <c r="E6" s="20">
        <f t="shared" si="0"/>
        <v>66</v>
      </c>
      <c r="F6" s="20">
        <f t="shared" si="0"/>
        <v>9</v>
      </c>
      <c r="G6" s="20">
        <f t="shared" si="0"/>
        <v>38</v>
      </c>
      <c r="H6" s="20">
        <f t="shared" si="0"/>
        <v>41</v>
      </c>
      <c r="I6" s="20">
        <f t="shared" si="0"/>
        <v>14</v>
      </c>
      <c r="J6" s="20">
        <f t="shared" si="0"/>
        <v>100</v>
      </c>
      <c r="K6" s="21">
        <f t="shared" si="0"/>
        <v>248</v>
      </c>
    </row>
    <row r="7" spans="1:19" ht="90.75" customHeight="1" x14ac:dyDescent="0.65">
      <c r="A7" s="7" t="s">
        <v>11</v>
      </c>
      <c r="B7" s="22">
        <v>26</v>
      </c>
      <c r="C7" s="23">
        <f>SUM('[1]Свод ҳудуд'!E8)</f>
        <v>3</v>
      </c>
      <c r="D7" s="23">
        <f>SUM('[1]Свод ҳудуд'!AD8)</f>
        <v>5</v>
      </c>
      <c r="E7" s="23">
        <f>SUM('[1]Свод ҳудуд'!A1:T1,'[1]Свод ҳудуд'!O8,'[1]Свод ҳудуд'!U8,'[1]Свод ҳудуд'!Z8,'[1]Свод ҳудуд'!AJ8)</f>
        <v>4</v>
      </c>
      <c r="F7" s="23">
        <f>SUM('[1]Свод ҳудуд'!AK8)</f>
        <v>0</v>
      </c>
      <c r="G7" s="23">
        <f>SUM('[1]Свод ҳудуд'!AL8)</f>
        <v>2</v>
      </c>
      <c r="H7" s="23">
        <f>SUM('[1]Свод ҳудуд'!AX8,'[1]Свод ҳудуд'!BB8)</f>
        <v>3</v>
      </c>
      <c r="I7" s="23">
        <f>SUM('[1]Свод ҳудуд'!BL8)</f>
        <v>0</v>
      </c>
      <c r="J7" s="24">
        <f>SUM('[1]Свод ҳудуд'!AR8,'[1]Свод ҳудуд'!AW8,'[1]Свод ҳудуд'!BM8,'[1]Свод ҳудуд'!BN8,'[1]Свод ҳудуд'!BO8,'[1]Свод ҳудуд'!BP8,'[1]Свод ҳудуд'!BR8,'[1]Свод ҳудуд'!BS8,'[1]Свод ҳудуд'!BT8,'[1]Свод ҳудуд'!BU8,'[1]Свод ҳудуд'!BV8,'[1]Свод ҳудуд'!BW8)</f>
        <v>9</v>
      </c>
      <c r="K7" s="25">
        <f>SUM('[1]Жами-ҳудуд'!D8,'[1]Жами-ҳудуд'!E8)</f>
        <v>18</v>
      </c>
      <c r="L7" s="3"/>
      <c r="M7" s="2"/>
      <c r="N7" s="3"/>
      <c r="S7" s="2"/>
    </row>
    <row r="8" spans="1:19" ht="90.75" customHeight="1" x14ac:dyDescent="0.65">
      <c r="A8" s="8" t="s">
        <v>12</v>
      </c>
      <c r="B8" s="26">
        <v>18</v>
      </c>
      <c r="C8" s="23">
        <f>SUM('[1]Свод ҳудуд'!E9)</f>
        <v>1</v>
      </c>
      <c r="D8" s="23">
        <f>SUM('[1]Свод ҳудуд'!AD9)</f>
        <v>2</v>
      </c>
      <c r="E8" s="23">
        <f>SUM('[1]Свод ҳудуд'!A2:T2,'[1]Свод ҳудуд'!O9,'[1]Свод ҳудуд'!U9,'[1]Свод ҳудуд'!Z9,'[1]Свод ҳудуд'!AJ9)</f>
        <v>2</v>
      </c>
      <c r="F8" s="23">
        <f>SUM('[1]Свод ҳудуд'!AK9)</f>
        <v>0</v>
      </c>
      <c r="G8" s="23">
        <f>SUM('[1]Свод ҳудуд'!AL9)</f>
        <v>2</v>
      </c>
      <c r="H8" s="23">
        <f>SUM('[1]Свод ҳудуд'!AX9,'[1]Свод ҳудуд'!BB9)</f>
        <v>5</v>
      </c>
      <c r="I8" s="23">
        <f>SUM('[1]Свод ҳудуд'!BL9)</f>
        <v>0</v>
      </c>
      <c r="J8" s="24">
        <f>SUM('[1]Свод ҳудуд'!AR9,'[1]Свод ҳудуд'!AW9,'[1]Свод ҳудуд'!BM9,'[1]Свод ҳудуд'!BN9,'[1]Свод ҳудуд'!BO9,'[1]Свод ҳудуд'!BP9,'[1]Свод ҳудуд'!BR9,'[1]Свод ҳудуд'!BS9,'[1]Свод ҳудуд'!BT9,'[1]Свод ҳудуд'!BU9,'[1]Свод ҳудуд'!BV9,'[1]Свод ҳудуд'!BW9)</f>
        <v>6</v>
      </c>
      <c r="K8" s="25">
        <f>SUM('[1]Жами-ҳудуд'!D9,'[1]Жами-ҳудуд'!E9)</f>
        <v>12</v>
      </c>
      <c r="M8" s="2"/>
      <c r="N8" s="3"/>
      <c r="S8" s="2"/>
    </row>
    <row r="9" spans="1:19" ht="90.75" customHeight="1" x14ac:dyDescent="0.65">
      <c r="A9" s="8" t="s">
        <v>13</v>
      </c>
      <c r="B9" s="27">
        <v>16</v>
      </c>
      <c r="C9" s="23">
        <f>SUM('[1]Свод ҳудуд'!E10)</f>
        <v>2</v>
      </c>
      <c r="D9" s="23">
        <f>SUM('[1]Свод ҳудуд'!AD10)</f>
        <v>2</v>
      </c>
      <c r="E9" s="23">
        <f>SUM('[1]Свод ҳудуд'!A3:T3,'[1]Свод ҳудуд'!O10,'[1]Свод ҳудуд'!U10,'[1]Свод ҳудуд'!Z10,'[1]Свод ҳудуд'!AJ10)</f>
        <v>5</v>
      </c>
      <c r="F9" s="23">
        <f>SUM('[1]Свод ҳудуд'!AK10)</f>
        <v>0</v>
      </c>
      <c r="G9" s="23">
        <f>SUM('[1]Свод ҳудуд'!AL10)</f>
        <v>1</v>
      </c>
      <c r="H9" s="23">
        <f>SUM('[1]Свод ҳудуд'!AX10,'[1]Свод ҳудуд'!BB10)</f>
        <v>2</v>
      </c>
      <c r="I9" s="23">
        <f>SUM('[1]Свод ҳудуд'!BL10)</f>
        <v>2</v>
      </c>
      <c r="J9" s="24">
        <f>SUM('[1]Свод ҳудуд'!AR10,'[1]Свод ҳудуд'!AW10,'[1]Свод ҳудуд'!BM10,'[1]Свод ҳудуд'!BN10,'[1]Свод ҳудуд'!BO10,'[1]Свод ҳудуд'!BP10,'[1]Свод ҳудуд'!BR10,'[1]Свод ҳудуд'!BS10,'[1]Свод ҳудуд'!BT10,'[1]Свод ҳудуд'!BU10,'[1]Свод ҳудуд'!BV10,'[1]Свод ҳудуд'!BW10)</f>
        <v>2</v>
      </c>
      <c r="K9" s="25">
        <f>SUM('[1]Жами-ҳудуд'!D10,'[1]Жами-ҳудуд'!E10)</f>
        <v>12</v>
      </c>
      <c r="M9" s="2"/>
      <c r="N9" s="3"/>
      <c r="S9" s="2"/>
    </row>
    <row r="10" spans="1:19" ht="90.75" customHeight="1" x14ac:dyDescent="0.65">
      <c r="A10" s="7" t="s">
        <v>14</v>
      </c>
      <c r="B10" s="26">
        <v>25</v>
      </c>
      <c r="C10" s="23">
        <f>SUM('[1]Свод ҳудуд'!E11)</f>
        <v>5</v>
      </c>
      <c r="D10" s="23">
        <f>SUM('[1]Свод ҳудуд'!AD11)</f>
        <v>2</v>
      </c>
      <c r="E10" s="23">
        <f>SUM('[1]Свод ҳудуд'!A4:T4,'[1]Свод ҳудуд'!O11,'[1]Свод ҳудуд'!U11,'[1]Свод ҳудуд'!Z11,'[1]Свод ҳудуд'!AJ11)</f>
        <v>3</v>
      </c>
      <c r="F10" s="23">
        <f>SUM('[1]Свод ҳудуд'!AK11)</f>
        <v>1</v>
      </c>
      <c r="G10" s="23">
        <f>SUM('[1]Свод ҳудуд'!AL11)</f>
        <v>3</v>
      </c>
      <c r="H10" s="23">
        <f>SUM('[1]Свод ҳудуд'!AX11,'[1]Свод ҳудуд'!BB11)</f>
        <v>4</v>
      </c>
      <c r="I10" s="23">
        <f>SUM('[1]Свод ҳудуд'!BL11)</f>
        <v>1</v>
      </c>
      <c r="J10" s="24">
        <f>SUM('[1]Свод ҳудуд'!AR11,'[1]Свод ҳудуд'!AW11,'[1]Свод ҳудуд'!BM11,'[1]Свод ҳудуд'!BN11,'[1]Свод ҳудуд'!BO11,'[1]Свод ҳудуд'!BP11,'[1]Свод ҳудуд'!BR11,'[1]Свод ҳудуд'!BS11,'[1]Свод ҳудуд'!BT11,'[1]Свод ҳудуд'!BU11,'[1]Свод ҳудуд'!BV11,'[1]Свод ҳудуд'!BW11)</f>
        <v>5</v>
      </c>
      <c r="K10" s="25">
        <f>SUM('[1]Жами-ҳудуд'!D11,'[1]Жами-ҳудуд'!E11)</f>
        <v>23</v>
      </c>
      <c r="M10" s="2"/>
      <c r="N10" s="3"/>
      <c r="S10" s="2"/>
    </row>
    <row r="11" spans="1:19" ht="90.75" customHeight="1" x14ac:dyDescent="0.65">
      <c r="A11" s="8" t="s">
        <v>15</v>
      </c>
      <c r="B11" s="27">
        <v>47</v>
      </c>
      <c r="C11" s="23">
        <f>SUM('[1]Свод ҳудуд'!E12)</f>
        <v>10</v>
      </c>
      <c r="D11" s="23">
        <f>SUM('[1]Свод ҳудуд'!AD12)</f>
        <v>4</v>
      </c>
      <c r="E11" s="23">
        <f>SUM('[1]Свод ҳудуд'!A5:T5,'[1]Свод ҳудуд'!O12,'[1]Свод ҳудуд'!U12,'[1]Свод ҳудуд'!Z12,'[1]Свод ҳудуд'!AJ12)</f>
        <v>9</v>
      </c>
      <c r="F11" s="23">
        <f>SUM('[1]Свод ҳудуд'!AK12)</f>
        <v>2</v>
      </c>
      <c r="G11" s="23">
        <f>SUM('[1]Свод ҳудуд'!AL12)</f>
        <v>6</v>
      </c>
      <c r="H11" s="23">
        <f>SUM('[1]Свод ҳудуд'!AX12,'[1]Свод ҳудуд'!BB12)</f>
        <v>4</v>
      </c>
      <c r="I11" s="23">
        <f>SUM('[1]Свод ҳудуд'!BL12)</f>
        <v>1</v>
      </c>
      <c r="J11" s="24">
        <f>SUM('[1]Свод ҳудуд'!AR12,'[1]Свод ҳудуд'!AW12,'[1]Свод ҳудуд'!BM12,'[1]Свод ҳудуд'!BN12,'[1]Свод ҳудуд'!BO12,'[1]Свод ҳудуд'!BP12,'[1]Свод ҳудуд'!BR12,'[1]Свод ҳудуд'!BS12,'[1]Свод ҳудуд'!BT12,'[1]Свод ҳудуд'!BU12,'[1]Свод ҳудуд'!BV12,'[1]Свод ҳудуд'!BW12)</f>
        <v>11</v>
      </c>
      <c r="K11" s="25">
        <f>SUM('[1]Жами-ҳудуд'!D12,'[1]Жами-ҳудуд'!E12)</f>
        <v>26</v>
      </c>
      <c r="M11" s="2"/>
      <c r="N11" s="3"/>
      <c r="S11" s="2"/>
    </row>
    <row r="12" spans="1:19" ht="90.75" customHeight="1" x14ac:dyDescent="0.65">
      <c r="A12" s="8" t="s">
        <v>16</v>
      </c>
      <c r="B12" s="26">
        <v>20</v>
      </c>
      <c r="C12" s="23">
        <f>SUM('[1]Свод ҳудуд'!E13)</f>
        <v>1</v>
      </c>
      <c r="D12" s="23">
        <f>SUM('[1]Свод ҳудуд'!AD13)</f>
        <v>8</v>
      </c>
      <c r="E12" s="23">
        <f>SUM('[1]Свод ҳудуд'!A6:T6,'[1]Свод ҳудуд'!O13,'[1]Свод ҳудуд'!U13,'[1]Свод ҳудуд'!Z13,'[1]Свод ҳудуд'!AJ13)</f>
        <v>4</v>
      </c>
      <c r="F12" s="23">
        <f>SUM('[1]Свод ҳудуд'!AK13)</f>
        <v>1</v>
      </c>
      <c r="G12" s="23">
        <f>SUM('[1]Свод ҳудуд'!AL13)</f>
        <v>2</v>
      </c>
      <c r="H12" s="23">
        <f>SUM('[1]Свод ҳудуд'!AX13,'[1]Свод ҳудуд'!BB13)</f>
        <v>1</v>
      </c>
      <c r="I12" s="23">
        <f>SUM('[1]Свод ҳудуд'!BL13)</f>
        <v>0</v>
      </c>
      <c r="J12" s="24">
        <f>SUM('[1]Свод ҳудуд'!AR13,'[1]Свод ҳудуд'!AW13,'[1]Свод ҳудуд'!BM13,'[1]Свод ҳудуд'!BN13,'[1]Свод ҳудуд'!BO13,'[1]Свод ҳудуд'!BP13,'[1]Свод ҳудуд'!BR13,'[1]Свод ҳудуд'!BS13,'[1]Свод ҳудуд'!BT13,'[1]Свод ҳудуд'!BU13,'[1]Свод ҳудуд'!BV13,'[1]Свод ҳудуд'!BW13)</f>
        <v>3</v>
      </c>
      <c r="K12" s="25">
        <f>SUM('[1]Жами-ҳудуд'!D13,'[1]Жами-ҳудуд'!E13)</f>
        <v>14</v>
      </c>
      <c r="M12" s="2"/>
      <c r="N12" s="3"/>
      <c r="S12" s="2"/>
    </row>
    <row r="13" spans="1:19" ht="90.75" customHeight="1" x14ac:dyDescent="0.65">
      <c r="A13" s="7" t="s">
        <v>17</v>
      </c>
      <c r="B13" s="26">
        <v>34</v>
      </c>
      <c r="C13" s="23">
        <v>8</v>
      </c>
      <c r="D13" s="23">
        <f>SUM('[1]Свод ҳудуд'!AD14)</f>
        <v>1</v>
      </c>
      <c r="E13" s="23">
        <f>SUM('[1]Свод ҳудуд'!A1:T1,'[1]Свод ҳудуд'!O14,'[1]Свод ҳудуд'!U14,'[1]Свод ҳудуд'!Z14,'[1]Свод ҳудуд'!AJ14)</f>
        <v>9</v>
      </c>
      <c r="F13" s="23">
        <f>SUM('[1]Свод ҳудуд'!AK14)</f>
        <v>1</v>
      </c>
      <c r="G13" s="23">
        <f>SUM('[1]Свод ҳудуд'!AL14)</f>
        <v>6</v>
      </c>
      <c r="H13" s="23">
        <f>SUM('[1]Свод ҳудуд'!AX14,'[1]Свод ҳудуд'!BB14)</f>
        <v>4</v>
      </c>
      <c r="I13" s="23">
        <f>SUM('[1]Свод ҳудуд'!BL14)</f>
        <v>1</v>
      </c>
      <c r="J13" s="24">
        <f>SUM('[1]Свод ҳудуд'!AR14,'[1]Свод ҳудуд'!AW14,'[1]Свод ҳудуд'!BM14,'[1]Свод ҳудуд'!BN14,'[1]Свод ҳудуд'!BO14,'[1]Свод ҳудуд'!BP14,'[1]Свод ҳудуд'!BR14,'[1]Свод ҳудуд'!BS14,'[1]Свод ҳудуд'!BT14,'[1]Свод ҳудуд'!BU14,'[1]Свод ҳудуд'!BV14,'[1]Свод ҳудуд'!BW14)</f>
        <v>4</v>
      </c>
      <c r="K13" s="25">
        <f>SUM('[1]Жами-ҳудуд'!D14,'[1]Жами-ҳудуд'!E14)</f>
        <v>27</v>
      </c>
      <c r="M13" s="2"/>
      <c r="N13" s="3"/>
      <c r="S13" s="2"/>
    </row>
    <row r="14" spans="1:19" ht="90.75" customHeight="1" x14ac:dyDescent="0.65">
      <c r="A14" s="8" t="s">
        <v>18</v>
      </c>
      <c r="B14" s="26">
        <v>35</v>
      </c>
      <c r="C14" s="23">
        <v>11</v>
      </c>
      <c r="D14" s="23">
        <f>SUM('[1]Свод ҳудуд'!AD15)</f>
        <v>5</v>
      </c>
      <c r="E14" s="23">
        <f>SUM('[1]Свод ҳудуд'!A2:T2,'[1]Свод ҳудуд'!O15,'[1]Свод ҳудуд'!U15,'[1]Свод ҳудуд'!Z15,'[1]Свод ҳудуд'!AJ15)</f>
        <v>3</v>
      </c>
      <c r="F14" s="23">
        <f>SUM('[1]Свод ҳудуд'!AK15)</f>
        <v>1</v>
      </c>
      <c r="G14" s="23">
        <f>SUM('[1]Свод ҳудуд'!AL15)</f>
        <v>4</v>
      </c>
      <c r="H14" s="23">
        <f>SUM('[1]Свод ҳудуд'!AX15,'[1]Свод ҳудуд'!BB15)</f>
        <v>5</v>
      </c>
      <c r="I14" s="23">
        <f>SUM('[1]Свод ҳудуд'!BL15)</f>
        <v>0</v>
      </c>
      <c r="J14" s="24">
        <f>SUM('[1]Свод ҳудуд'!AR15,'[1]Свод ҳудуд'!AW15,'[1]Свод ҳудуд'!BM15,'[1]Свод ҳудуд'!BN15,'[1]Свод ҳудуд'!BO15,'[1]Свод ҳудуд'!BP15,'[1]Свод ҳудуд'!BR15,'[1]Свод ҳудуд'!BS15,'[1]Свод ҳудуд'!BT15,'[1]Свод ҳудуд'!BU15,'[1]Свод ҳудуд'!BV15,'[1]Свод ҳудуд'!BW15)</f>
        <v>6</v>
      </c>
      <c r="K14" s="25">
        <f>SUM('[1]Жами-ҳудуд'!D15,'[1]Жами-ҳудуд'!E15)</f>
        <v>19</v>
      </c>
      <c r="M14" s="2"/>
      <c r="N14" s="3"/>
      <c r="S14" s="2"/>
    </row>
    <row r="15" spans="1:19" ht="90.75" customHeight="1" x14ac:dyDescent="0.65">
      <c r="A15" s="7" t="s">
        <v>26</v>
      </c>
      <c r="B15" s="26">
        <v>19</v>
      </c>
      <c r="C15" s="23">
        <f>SUM('[1]Свод ҳудуд'!E16)</f>
        <v>3</v>
      </c>
      <c r="D15" s="23">
        <f>SUM('[1]Свод ҳудуд'!AD16)</f>
        <v>2</v>
      </c>
      <c r="E15" s="23">
        <f>SUM('[1]Свод ҳудуд'!A3:T3,'[1]Свод ҳудуд'!O16,'[1]Свод ҳудуд'!U16,'[1]Свод ҳудуд'!Z16,'[1]Свод ҳудуд'!AJ16)</f>
        <v>2</v>
      </c>
      <c r="F15" s="23">
        <f>SUM('[1]Свод ҳудуд'!AK16)</f>
        <v>1</v>
      </c>
      <c r="G15" s="23">
        <f>SUM('[1]Свод ҳудуд'!AL16)</f>
        <v>3</v>
      </c>
      <c r="H15" s="23">
        <f>SUM('[1]Свод ҳудуд'!AX16,'[1]Свод ҳудуд'!BB16)</f>
        <v>3</v>
      </c>
      <c r="I15" s="23">
        <f>SUM('[1]Свод ҳудуд'!BL16)</f>
        <v>2</v>
      </c>
      <c r="J15" s="24">
        <f>SUM('[1]Свод ҳудуд'!AR16,'[1]Свод ҳудуд'!AW16,'[1]Свод ҳудуд'!BM16,'[1]Свод ҳудуд'!BN16,'[1]Свод ҳудуд'!BO16,'[1]Свод ҳудуд'!BP16,'[1]Свод ҳудуд'!BR16,'[1]Свод ҳудуд'!BS16,'[1]Свод ҳудуд'!BT16,'[1]Свод ҳудуд'!BU16,'[1]Свод ҳудуд'!BV16,'[1]Свод ҳудуд'!BW16)</f>
        <v>3</v>
      </c>
      <c r="K15" s="25">
        <f>SUM('[1]Жами-ҳудуд'!D16,'[1]Жами-ҳудуд'!E16)</f>
        <v>13</v>
      </c>
      <c r="M15" s="2"/>
      <c r="N15" s="3"/>
      <c r="S15" s="2"/>
    </row>
    <row r="16" spans="1:19" ht="90.75" customHeight="1" x14ac:dyDescent="0.65">
      <c r="A16" s="7" t="s">
        <v>19</v>
      </c>
      <c r="B16" s="26">
        <v>45</v>
      </c>
      <c r="C16" s="23">
        <f>SUM('[1]Свод ҳудуд'!E17)</f>
        <v>8</v>
      </c>
      <c r="D16" s="23">
        <f>SUM('[1]Свод ҳудуд'!AD17)</f>
        <v>4</v>
      </c>
      <c r="E16" s="23">
        <f>SUM('[1]Свод ҳудуд'!A4:T4,'[1]Свод ҳудуд'!O17,'[1]Свод ҳудуд'!U17,'[1]Свод ҳудуд'!Z17,'[1]Свод ҳудуд'!AJ17)</f>
        <v>13</v>
      </c>
      <c r="F16" s="23">
        <f>SUM('[1]Свод ҳудуд'!AK17)</f>
        <v>1</v>
      </c>
      <c r="G16" s="23">
        <f>SUM('[1]Свод ҳудуд'!AL17)</f>
        <v>2</v>
      </c>
      <c r="H16" s="23">
        <f>SUM('[1]Свод ҳудуд'!AX17,'[1]Свод ҳудуд'!BB17)</f>
        <v>3</v>
      </c>
      <c r="I16" s="23">
        <f>SUM('[1]Свод ҳудуд'!BL17)</f>
        <v>3</v>
      </c>
      <c r="J16" s="24">
        <f>SUM('[1]Свод ҳудуд'!AR17,'[1]Свод ҳудуд'!AW17,'[1]Свод ҳудуд'!BM17,'[1]Свод ҳудуд'!BN17,'[1]Свод ҳудуд'!BO17,'[1]Свод ҳудуд'!BP17,'[1]Свод ҳудуд'!BR17,'[1]Свод ҳудуд'!BS17,'[1]Свод ҳудуд'!BT17,'[1]Свод ҳудуд'!BU17,'[1]Свод ҳудуд'!BV17,'[1]Свод ҳудуд'!BW17)</f>
        <v>11</v>
      </c>
      <c r="K16" s="25">
        <f>SUM('[1]Жами-ҳудуд'!D17,'[1]Жами-ҳудуд'!E17)</f>
        <v>30</v>
      </c>
      <c r="M16" s="2"/>
      <c r="N16" s="3"/>
      <c r="S16" s="2"/>
    </row>
    <row r="17" spans="1:19" ht="90.75" customHeight="1" x14ac:dyDescent="0.65">
      <c r="A17" s="8" t="s">
        <v>20</v>
      </c>
      <c r="B17" s="26">
        <v>22</v>
      </c>
      <c r="C17" s="23">
        <f>SUM('[1]Свод ҳудуд'!E18)</f>
        <v>2</v>
      </c>
      <c r="D17" s="23">
        <f>SUM('[1]Свод ҳудуд'!AD18)</f>
        <v>1</v>
      </c>
      <c r="E17" s="23">
        <f>SUM('[1]Свод ҳудуд'!A5:T5,'[1]Свод ҳудуд'!O18,'[1]Свод ҳудуд'!U18,'[1]Свод ҳудуд'!Z18,'[1]Свод ҳудуд'!AJ18)</f>
        <v>4</v>
      </c>
      <c r="F17" s="23">
        <f>SUM('[1]Свод ҳудуд'!AK18)</f>
        <v>0</v>
      </c>
      <c r="G17" s="23">
        <f>SUM('[1]Свод ҳудуд'!AL18)</f>
        <v>3</v>
      </c>
      <c r="H17" s="23">
        <f>SUM('[1]Свод ҳудуд'!AX18,'[1]Свод ҳудуд'!BB18)</f>
        <v>3</v>
      </c>
      <c r="I17" s="23">
        <f>SUM('[1]Свод ҳудуд'!BL18)</f>
        <v>2</v>
      </c>
      <c r="J17" s="24">
        <f>SUM('[1]Свод ҳудуд'!AR18,'[1]Свод ҳудуд'!AW18,'[1]Свод ҳудуд'!BM18,'[1]Свод ҳудуд'!BN18,'[1]Свод ҳудуд'!BO18,'[1]Свод ҳудуд'!BP18,'[1]Свод ҳудуд'!BR18,'[1]Свод ҳудуд'!BS18,'[1]Свод ҳудуд'!BT18,'[1]Свод ҳудуд'!BU18,'[1]Свод ҳудуд'!BV18,'[1]Свод ҳудуд'!BW18)</f>
        <v>7</v>
      </c>
      <c r="K17" s="25">
        <f>SUM('[1]Жами-ҳудуд'!D18,'[1]Жами-ҳудуд'!E18)</f>
        <v>18</v>
      </c>
      <c r="M17" s="2"/>
      <c r="N17" s="3"/>
      <c r="S17" s="2"/>
    </row>
    <row r="18" spans="1:19" ht="90.75" customHeight="1" x14ac:dyDescent="0.65">
      <c r="A18" s="7" t="s">
        <v>21</v>
      </c>
      <c r="B18" s="26">
        <v>22</v>
      </c>
      <c r="C18" s="23">
        <v>3</v>
      </c>
      <c r="D18" s="23">
        <f>SUM('[1]Свод ҳудуд'!AD19)</f>
        <v>1</v>
      </c>
      <c r="E18" s="23">
        <f>SUM('[1]Свод ҳудуд'!A6:T6,'[1]Свод ҳудуд'!O19,'[1]Свод ҳудуд'!U19,'[1]Свод ҳудуд'!Z19,'[1]Свод ҳудуд'!AJ19)</f>
        <v>2</v>
      </c>
      <c r="F18" s="23">
        <f>SUM('[1]Свод ҳудуд'!AK19)</f>
        <v>0</v>
      </c>
      <c r="G18" s="23">
        <f>SUM('[1]Свод ҳудуд'!AL19)</f>
        <v>1</v>
      </c>
      <c r="H18" s="23">
        <f>SUM('[1]Свод ҳудуд'!AX19,'[1]Свод ҳудуд'!BB19)</f>
        <v>0</v>
      </c>
      <c r="I18" s="23">
        <f>SUM('[1]Свод ҳудуд'!BL19)</f>
        <v>1</v>
      </c>
      <c r="J18" s="24">
        <f>SUM('[1]Свод ҳудуд'!AR19,'[1]Свод ҳудуд'!AW19,'[1]Свод ҳудуд'!BM19,'[1]Свод ҳудуд'!BN19,'[1]Свод ҳудуд'!BO19,'[1]Свод ҳудуд'!BP19,'[1]Свод ҳудуд'!BR19,'[1]Свод ҳудуд'!BS19,'[1]Свод ҳудуд'!BT19,'[1]Свод ҳудуд'!BU19,'[1]Свод ҳудуд'!BV19,'[1]Свод ҳудуд'!BW19)</f>
        <v>14</v>
      </c>
      <c r="K18" s="25">
        <f>SUM('[1]Жами-ҳудуд'!D19,'[1]Жами-ҳудуд'!E19)</f>
        <v>5</v>
      </c>
      <c r="M18" s="2"/>
      <c r="N18" s="3"/>
      <c r="S18" s="2"/>
    </row>
    <row r="19" spans="1:19" ht="90.75" customHeight="1" x14ac:dyDescent="0.65">
      <c r="A19" s="8" t="s">
        <v>22</v>
      </c>
      <c r="B19" s="27">
        <v>19</v>
      </c>
      <c r="C19" s="23">
        <f>SUM('[1]Свод ҳудуд'!E20)</f>
        <v>3</v>
      </c>
      <c r="D19" s="23">
        <f>SUM('[1]Свод ҳудуд'!AD20)</f>
        <v>4</v>
      </c>
      <c r="E19" s="23">
        <f>SUM('[1]Свод ҳудуд'!O20,'[1]Свод ҳудуд'!U20,'[1]Свод ҳудуд'!Z20,'[1]Свод ҳудуд'!AJ20)</f>
        <v>4</v>
      </c>
      <c r="F19" s="23">
        <f>SUM('[1]Свод ҳудуд'!AK20)</f>
        <v>1</v>
      </c>
      <c r="G19" s="23">
        <f>SUM('[1]Свод ҳудуд'!AL20)</f>
        <v>1</v>
      </c>
      <c r="H19" s="23">
        <f>SUM('[1]Свод ҳудуд'!AX20,'[1]Свод ҳудуд'!BB20)</f>
        <v>2</v>
      </c>
      <c r="I19" s="23">
        <f>SUM('[1]Свод ҳудуд'!BL20)</f>
        <v>1</v>
      </c>
      <c r="J19" s="24">
        <f>SUM('[1]Свод ҳудуд'!AR20,'[1]Свод ҳудуд'!AW20,'[1]Свод ҳудуд'!BM20,'[1]Свод ҳудуд'!BN20,'[1]Свод ҳудуд'!BO20,'[1]Свод ҳудуд'!BP20,'[1]Свод ҳудуд'!BR20,'[1]Свод ҳудуд'!BS20,'[1]Свод ҳудуд'!BT20,'[1]Свод ҳудуд'!BU20,'[1]Свод ҳудуд'!BV20,'[1]Свод ҳудуд'!BW20)</f>
        <v>3</v>
      </c>
      <c r="K19" s="25">
        <f>SUM('[1]Жами-ҳудуд'!D20,'[1]Жами-ҳудуд'!E20)</f>
        <v>15</v>
      </c>
      <c r="M19" s="2"/>
      <c r="N19" s="3"/>
      <c r="S19" s="2"/>
    </row>
    <row r="20" spans="1:19" ht="90.75" customHeight="1" thickBot="1" x14ac:dyDescent="0.7">
      <c r="A20" s="8" t="s">
        <v>23</v>
      </c>
      <c r="B20" s="28">
        <v>25</v>
      </c>
      <c r="C20" s="23">
        <f>SUM('[1]Свод ҳудуд'!E21)</f>
        <v>2</v>
      </c>
      <c r="D20" s="23">
        <f>SUM('[1]Свод ҳудуд'!AD21)</f>
        <v>1</v>
      </c>
      <c r="E20" s="23">
        <f>SUM('[1]Свод ҳудуд'!O21,'[1]Свод ҳудуд'!U21,'[1]Свод ҳудуд'!Z21,'[1]Свод ҳудуд'!AJ21)</f>
        <v>2</v>
      </c>
      <c r="F20" s="23">
        <f>SUM('[1]Свод ҳудуд'!AK21)</f>
        <v>0</v>
      </c>
      <c r="G20" s="23">
        <f>SUM('[1]Свод ҳудуд'!AL21)</f>
        <v>2</v>
      </c>
      <c r="H20" s="23">
        <f>SUM('[1]Свод ҳудуд'!AX21,'[1]Свод ҳудуд'!BB21)</f>
        <v>2</v>
      </c>
      <c r="I20" s="23">
        <f>SUM('[1]Свод ҳудуд'!BL21)</f>
        <v>0</v>
      </c>
      <c r="J20" s="24">
        <f>SUM('[1]Свод ҳудуд'!AR21,'[1]Свод ҳудуд'!AW21,'[1]Свод ҳудуд'!BM21,'[1]Свод ҳудуд'!BN21,'[1]Свод ҳудуд'!BO21,'[1]Свод ҳудуд'!BP21,'[1]Свод ҳудуд'!BR21,'[1]Свод ҳудуд'!BS21,'[1]Свод ҳудуд'!BT21,'[1]Свод ҳудуд'!BU21,'[1]Свод ҳудуд'!BV21,'[1]Свод ҳудуд'!BW21)</f>
        <v>16</v>
      </c>
      <c r="K20" s="25">
        <f>SUM('[1]Жами-ҳудуд'!D21,'[1]Жами-ҳудуд'!E21)</f>
        <v>16</v>
      </c>
      <c r="M20" s="2"/>
      <c r="N20" s="3"/>
      <c r="S20" s="2"/>
    </row>
    <row r="21" spans="1:19" ht="210.75" customHeight="1" x14ac:dyDescent="0.45">
      <c r="B21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C7:K20">
    <cfRule type="cellIs" dxfId="1" priority="2" operator="equal">
      <formula>0</formula>
    </cfRule>
  </conditionalFormatting>
  <conditionalFormatting sqref="B7:B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March</vt:lpstr>
      <vt:lpstr>March!Область_печати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2024-11-05T12:16:30Z</dcterms:modified>
</cp:coreProperties>
</file>